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0.14\小郡市\03_都市建設部\0304_下水道課\030402_管理係\02 財政関連\10 経営比較分析表 ※1月中旬に分析・公表依頼\R06\提出\"/>
    </mc:Choice>
  </mc:AlternateContent>
  <workbookProtection workbookAlgorithmName="SHA-512" workbookHashValue="+QhCsg6+UepYwtNXeJolhFT7Lvlx8iEuE94uck9covfj6yiURxAUdusSpiAyuusqrdgZAGksYXndfDfPMu2gOQ==" workbookSaltValue="QZ5kJl5g07zJBEfVCd2U1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<sst xmlns="http://schemas.openxmlformats.org/spreadsheetml/2006/main" count="236" uniqueCount="117">
  <si>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</si>
  <si>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</si>
  <si>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</si>
  <si>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</si>
  <si>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</si>
  <si>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</si>
  <si>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</si>
  <si>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</si>
  <si>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</si>
  <si>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</si>
  <si>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</si>
  <si>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</si>
  <si>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</si>
  <si>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</si>
  <si>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</si>
  <si>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</si>
  <si>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</si>
  <si>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</si>
  <si>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</si>
  <si>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</si>
  <si>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</si>
  <si>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</si>
  <si>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</si>
  <si>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</si>
  <si>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</si>
  <si>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</si>
  <si>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</si>
  <si>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</si>
  <si>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</si>
  <si>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</si>
  <si>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</si>
  <si>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</si>
  <si>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</si>
  <si>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</si>
  <si>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</si>
  <si>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</si>
  <si>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</si>
  <si>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</si>
  <si>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</si>
  <si>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</si>
  <si>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</si>
  <si>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</si>
  <si>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</si>
  <si>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</si>
  <si>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</si>
  <si>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</si>
  <si>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</si>
  <si>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</si>
  <si>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</si>
  <si>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</si>
  <si>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</si>
  <si>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</si>
  <si>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</si>
  <si>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</si>
  <si>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</si>
  <si>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</si>
  <si>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</si>
  <si>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</si>
  <si>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</si>
  <si>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</si>
  <si>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</si>
  <si>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</si>
  <si>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</si>
  <si>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</si>
  <si>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</si>
  <si>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</si>
  <si>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</si>
  <si>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</si>
  <si>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</si>
  <si>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</si>
  <si>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</si>
  <si>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</si>
  <si>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</si>
  <si>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</si>
  <si>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</si>
  <si>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</si>
  <si>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</si>
  <si>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</si>
  <si>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</si>
  <si>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</si>
  <si>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</si>
  <si>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</si>
  <si>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</si>
  <si>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</si>
  <si>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</si>
  <si>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</si>
  <si>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</si>
  <si>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</si>
  <si>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</si>
  <si>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</si>
  <si>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</si>
  <si>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</si>
  <si>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</si>
  <si>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</si>
  <si>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</si>
  <si>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</si>
  <si>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小郡市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</si>
  <si>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</si>
  <si>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</si>
  <si>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</si>
  <si>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</si>
  <si>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</si>
  <si>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</si>
  <si>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</si>
  <si>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</si>
  <si>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</si>
  <si>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</si>
  <si>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</si>
  <si>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</si>
  <si>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</si>
  <si>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</si>
  <si>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</si>
  <si>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</si>
  <si>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</si>
  <si>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と比較すると低い状態にあり、資産の老朽化はそれほど進んでいない。これは、当市下水道事業の資産が流域関連公共下水道のみで処理場等を持たず、またその大半が耐用年数の長い管渠資産であるためである。しかしながら、今後更新時期を迎える資産が漸次増加していくことから、将来の更新需要を見据え、老朽化したマンホール蓋の更新や管渠の老朽具合を確認するためのカメラ調査等を行っている。今後も引き続き長寿命化対策を含む計画的な改築や更新及び維持管理を行い、老朽化施設の適正かつ効率的な管理を行っていく必要がある。</t>
    <rPh sb="0" eb="7">
      <t>1ユウケイコテイシサン</t>
    </rPh>
    <rPh sb="7" eb="12">
      <t>ゲンカショウキャクリツ</t>
    </rPh>
    <rPh sb="13" eb="17">
      <t>ルイジダンタイ</t>
    </rPh>
    <rPh sb="18" eb="20">
      <t>ヒカク</t>
    </rPh>
    <rPh sb="23" eb="24">
      <t>ヒク</t>
    </rPh>
    <rPh sb="25" eb="27">
      <t>ジョウタイ</t>
    </rPh>
    <rPh sb="31" eb="33">
      <t>シサン</t>
    </rPh>
    <rPh sb="34" eb="37">
      <t>ロウキュウカ</t>
    </rPh>
    <rPh sb="42" eb="43">
      <t>スス</t>
    </rPh>
    <rPh sb="53" eb="55">
      <t>トウシ</t>
    </rPh>
    <rPh sb="55" eb="60">
      <t>ゲスイドウジギョウ</t>
    </rPh>
    <rPh sb="61" eb="63">
      <t>シサン</t>
    </rPh>
    <rPh sb="64" eb="68">
      <t>リュウイキカンレン</t>
    </rPh>
    <rPh sb="68" eb="70">
      <t>コウキョウ</t>
    </rPh>
    <rPh sb="70" eb="73">
      <t>ゲスイドウ</t>
    </rPh>
    <rPh sb="76" eb="80">
      <t>ショリジョウトウ</t>
    </rPh>
    <rPh sb="81" eb="82">
      <t>モ</t>
    </rPh>
    <rPh sb="89" eb="91">
      <t>タイハン</t>
    </rPh>
    <rPh sb="92" eb="96">
      <t>タイヨウネンスウ</t>
    </rPh>
    <rPh sb="97" eb="98">
      <t>ナガ</t>
    </rPh>
    <rPh sb="99" eb="103">
      <t>カンキョシサン</t>
    </rPh>
    <rPh sb="119" eb="121">
      <t>コンゴ</t>
    </rPh>
    <rPh sb="121" eb="125">
      <t>コウシンジキ</t>
    </rPh>
    <rPh sb="126" eb="127">
      <t>ムカ</t>
    </rPh>
    <rPh sb="129" eb="131">
      <t>シサン</t>
    </rPh>
    <rPh sb="132" eb="134">
      <t>ゼンジ</t>
    </rPh>
    <rPh sb="134" eb="136">
      <t>ゾウカ</t>
    </rPh>
    <rPh sb="145" eb="147">
      <t>ショウライ</t>
    </rPh>
    <rPh sb="148" eb="152">
      <t>コウシンジュヨウ</t>
    </rPh>
    <rPh sb="153" eb="155">
      <t>ミス</t>
    </rPh>
    <rPh sb="157" eb="160">
      <t>ロウキュウカ</t>
    </rPh>
    <rPh sb="167" eb="168">
      <t>フタ</t>
    </rPh>
    <rPh sb="169" eb="171">
      <t>コウシン</t>
    </rPh>
    <rPh sb="172" eb="174">
      <t>カンキョ</t>
    </rPh>
    <rPh sb="175" eb="179">
      <t>ロウキュウグアイ</t>
    </rPh>
    <rPh sb="180" eb="182">
      <t>カクニン</t>
    </rPh>
    <rPh sb="190" eb="193">
      <t>チョウサトウ</t>
    </rPh>
    <rPh sb="194" eb="195">
      <t>オコナ</t>
    </rPh>
    <rPh sb="200" eb="202">
      <t>コンゴ</t>
    </rPh>
    <rPh sb="203" eb="204">
      <t>ヒ</t>
    </rPh>
    <rPh sb="205" eb="206">
      <t>ツヅ</t>
    </rPh>
    <rPh sb="207" eb="211">
      <t>チョウジュミョウカ</t>
    </rPh>
    <rPh sb="211" eb="213">
      <t>タイサク</t>
    </rPh>
    <rPh sb="214" eb="215">
      <t>フク</t>
    </rPh>
    <rPh sb="216" eb="219">
      <t>ケイカクテキ</t>
    </rPh>
    <rPh sb="220" eb="222">
      <t>カイチク</t>
    </rPh>
    <rPh sb="223" eb="225">
      <t>コウシン</t>
    </rPh>
    <rPh sb="225" eb="226">
      <t>オヨ</t>
    </rPh>
    <rPh sb="227" eb="231">
      <t>イジカンリ</t>
    </rPh>
    <rPh sb="232" eb="233">
      <t>オコナ</t>
    </rPh>
    <rPh sb="235" eb="240">
      <t>ロウキュウカシセツ</t>
    </rPh>
    <rPh sb="241" eb="243">
      <t>テキセイ</t>
    </rPh>
    <rPh sb="245" eb="248">
      <t>コウリツテキ</t>
    </rPh>
    <rPh sb="249" eb="251">
      <t>カンリ</t>
    </rPh>
    <rPh sb="252" eb="253">
      <t>オコナ</t>
    </rPh>
    <rPh sb="257" eb="259">
      <t>ヒツヨウ</t>
    </rPh>
    <phoneticPr fontId="4"/>
  </si>
  <si>
    <t>下水道事業を円滑に運営するため、下水道使用料や汚水処理費の適正化等により、収入の増加や支出の適正化にさらに取り組む必要がある。また、当市の下水道面整備事業は終盤を迎えているため、今後は「下水道ストックマネジメント計画」や令和6年度に改定予定の「下水道事業経営戦略」を軸に、中長期的な施設管理、収支の改善等を通じた経営基盤の強化、財務マネジメントの向上に取り組んでいく必要がある。</t>
    <rPh sb="0" eb="5">
      <t>ゲスイドウジギョウ</t>
    </rPh>
    <rPh sb="6" eb="8">
      <t>エンカツ</t>
    </rPh>
    <rPh sb="9" eb="11">
      <t>ウンエイ</t>
    </rPh>
    <rPh sb="16" eb="22">
      <t>ゲスイドウシヨウリョウ</t>
    </rPh>
    <rPh sb="23" eb="28">
      <t>オスイショリヒ</t>
    </rPh>
    <rPh sb="29" eb="33">
      <t>テキセイカトウ</t>
    </rPh>
    <rPh sb="43" eb="45">
      <t>シシュツ</t>
    </rPh>
    <rPh sb="46" eb="49">
      <t>テキセイカ</t>
    </rPh>
    <rPh sb="53" eb="54">
      <t>ト</t>
    </rPh>
    <rPh sb="55" eb="56">
      <t>ク</t>
    </rPh>
    <rPh sb="57" eb="59">
      <t>ヒツヨウ</t>
    </rPh>
    <rPh sb="66" eb="68">
      <t>トウシ</t>
    </rPh>
    <rPh sb="69" eb="77">
      <t>ゲスイドウメンセイビジギョウ</t>
    </rPh>
    <rPh sb="78" eb="80">
      <t>シュウバン</t>
    </rPh>
    <rPh sb="81" eb="82">
      <t>ムカ</t>
    </rPh>
    <phoneticPr fontId="4"/>
  </si>
  <si>
    <t>①経常収支比率及び⑤経費回収率は100％を下回っている状態である。将来的な人口減少による下水道使用料収入の減少及び物価上昇によるコストの増加が見込まれることから、今後も経費の節減、下水道使用料の適正化等に努め、経営の健全化を図っていく必要がある。
③流動比率は100％を下回っているが、これは当市が令和5年度決算時点で下水道面整備事業を推し進めている段階にあり、その財源の一部を企業債の借入により調達しているために流動負債が多いことが要因と考えられる。なお、企業債の償還原資には一般会計繰入金や下水道使用料収入を充てるため、返済に支障はないと考える。
④企業債残高対事業規模比率については類似団体と比較すると低い状態にあり、前年度と比較しても減少している。しかしながら、経常収支比率や経費回収率が100％を下回っている現状を踏まえると、今後も投資規模や料金水準が適切であるかといった分析を行い、経営改善を図っていく必要がある。
⑥汚水処理原価は類似団体と比較して高い状態が続いている。これは、当市に関連する流域下水道の維持管理負担金の処理単価が高く、費用構成の大半を占めていることが要因と考えられる。今後も維持管理負担金単価の改善を働きかけるとともに、下水道未接続世帯への接続促進を行うことにより水洗化率の向上を図ったり、その他の経費を節減したりすることで、汚水処理原価の低減に努める必要がある。
⑧水洗化率は類似団体と同水準であるが、公共用水域の水質保全や汚水処理の適正化及び下水道使用料収入の向上を図るため、水洗化促進の取組を今後も強化していく必要がある。</t>
    <rPh sb="0" eb="7">
      <t>1ケイジョウシュウシヒリツ</t>
    </rPh>
    <rPh sb="7" eb="8">
      <t>オヨ</t>
    </rPh>
    <rPh sb="9" eb="15">
      <t>5ケイヒカイシュウリツ</t>
    </rPh>
    <rPh sb="21" eb="23">
      <t>シタマワ</t>
    </rPh>
    <rPh sb="27" eb="29">
      <t>ジョウタイ</t>
    </rPh>
    <rPh sb="33" eb="36">
      <t>ショウライテキ</t>
    </rPh>
    <rPh sb="37" eb="41">
      <t>ジンコウゲンショウ</t>
    </rPh>
    <rPh sb="44" eb="47">
      <t>ゲスイドウ</t>
    </rPh>
    <rPh sb="47" eb="52">
      <t>シヨウリョウシュウニュウ</t>
    </rPh>
    <rPh sb="53" eb="55">
      <t>ゲンショウ</t>
    </rPh>
    <rPh sb="55" eb="56">
      <t>オヨ</t>
    </rPh>
    <rPh sb="57" eb="61">
      <t>ブッカジョウショウ</t>
    </rPh>
    <rPh sb="68" eb="70">
      <t>ゾウカ</t>
    </rPh>
    <rPh sb="71" eb="73">
      <t>ミコ</t>
    </rPh>
    <rPh sb="81" eb="83">
      <t>コンゴ</t>
    </rPh>
    <rPh sb="84" eb="86">
      <t>ケイヒ</t>
    </rPh>
    <rPh sb="87" eb="89">
      <t>セツゲン</t>
    </rPh>
    <rPh sb="90" eb="96">
      <t>ゲスイドウシヨウリョウ</t>
    </rPh>
    <rPh sb="97" eb="101">
      <t>テキセイカトウ</t>
    </rPh>
    <rPh sb="102" eb="103">
      <t>ツト</t>
    </rPh>
    <rPh sb="105" eb="107">
      <t>ケイエイ</t>
    </rPh>
    <rPh sb="108" eb="111">
      <t>ケンゼンカ</t>
    </rPh>
    <rPh sb="112" eb="113">
      <t>ハカ</t>
    </rPh>
    <rPh sb="117" eb="119">
      <t>ヒツヨウ</t>
    </rPh>
    <rPh sb="124" eb="129">
      <t>3リュウドウヒリツ</t>
    </rPh>
    <rPh sb="135" eb="137">
      <t>シタマワ</t>
    </rPh>
    <rPh sb="146" eb="148">
      <t>トウシ</t>
    </rPh>
    <rPh sb="149" eb="151">
      <t>レイワ</t>
    </rPh>
    <rPh sb="152" eb="154">
      <t>ネンド</t>
    </rPh>
    <rPh sb="154" eb="158">
      <t>ケッサンジテン</t>
    </rPh>
    <rPh sb="159" eb="167">
      <t>ゲスイドウメンセイビジギョウ</t>
    </rPh>
    <rPh sb="168" eb="169">
      <t>オ</t>
    </rPh>
    <rPh sb="170" eb="171">
      <t>スス</t>
    </rPh>
    <rPh sb="175" eb="177">
      <t>ダンカイ</t>
    </rPh>
    <rPh sb="183" eb="185">
      <t>ザイゲン</t>
    </rPh>
    <rPh sb="186" eb="188">
      <t>イチブ</t>
    </rPh>
    <rPh sb="189" eb="192">
      <t>キギョウサイ</t>
    </rPh>
    <rPh sb="193" eb="195">
      <t>カリイレ</t>
    </rPh>
    <rPh sb="198" eb="200">
      <t>チョウタツ</t>
    </rPh>
    <rPh sb="207" eb="211">
      <t>リュウドウフサイ</t>
    </rPh>
    <rPh sb="212" eb="213">
      <t>オオ</t>
    </rPh>
    <rPh sb="217" eb="219">
      <t>ヨウイン</t>
    </rPh>
    <rPh sb="220" eb="221">
      <t>カンガ</t>
    </rPh>
    <rPh sb="229" eb="232">
      <t>キギョウサイ</t>
    </rPh>
    <rPh sb="233" eb="235">
      <t>ショウカン</t>
    </rPh>
    <rPh sb="235" eb="237">
      <t>ゲンシ</t>
    </rPh>
    <rPh sb="239" eb="246">
      <t>イッパンカイケイクリイレキン</t>
    </rPh>
    <rPh sb="247" eb="255">
      <t>ゲスイドウシヨウリョウシュウニュウ</t>
    </rPh>
    <rPh sb="256" eb="257">
      <t>ア</t>
    </rPh>
    <rPh sb="262" eb="264">
      <t>ヘンサイ</t>
    </rPh>
    <rPh sb="265" eb="267">
      <t>シショウ</t>
    </rPh>
    <rPh sb="271" eb="272">
      <t>カンガ</t>
    </rPh>
    <rPh sb="276" eb="282">
      <t>4キギョウサイザンダカ</t>
    </rPh>
    <rPh sb="282" eb="283">
      <t>タイ</t>
    </rPh>
    <rPh sb="283" eb="289">
      <t>ジギョウキボヒリツ</t>
    </rPh>
    <rPh sb="294" eb="298">
      <t>ルイジダンタイ</t>
    </rPh>
    <rPh sb="299" eb="301">
      <t>ヒカク</t>
    </rPh>
    <rPh sb="304" eb="305">
      <t>ヒク</t>
    </rPh>
    <rPh sb="306" eb="308">
      <t>ジョウタイ</t>
    </rPh>
    <rPh sb="312" eb="315">
      <t>ゼンネンド</t>
    </rPh>
    <rPh sb="316" eb="318">
      <t>ヒカク</t>
    </rPh>
    <rPh sb="321" eb="323">
      <t>ゲンショウ</t>
    </rPh>
    <rPh sb="335" eb="341">
      <t>ケイジョウシュウシヒリツ</t>
    </rPh>
    <rPh sb="342" eb="347">
      <t>ケイヒカイシュウリツ</t>
    </rPh>
    <rPh sb="353" eb="355">
      <t>シタマワ</t>
    </rPh>
    <rPh sb="359" eb="361">
      <t>ゲンジョウ</t>
    </rPh>
    <rPh sb="362" eb="363">
      <t>フ</t>
    </rPh>
    <rPh sb="368" eb="370">
      <t>コンゴ</t>
    </rPh>
    <rPh sb="371" eb="375">
      <t>トウシキボ</t>
    </rPh>
    <rPh sb="376" eb="380">
      <t>リョウキンスイジュン</t>
    </rPh>
    <rPh sb="381" eb="383">
      <t>テキセツ</t>
    </rPh>
    <rPh sb="391" eb="393">
      <t>ブンセキ</t>
    </rPh>
    <rPh sb="394" eb="395">
      <t>オコナ</t>
    </rPh>
    <rPh sb="397" eb="401">
      <t>ケイエイカイゼン</t>
    </rPh>
    <rPh sb="402" eb="403">
      <t>ハカ</t>
    </rPh>
    <rPh sb="407" eb="409">
      <t>ヒツヨウ</t>
    </rPh>
    <rPh sb="414" eb="421">
      <t>6オスイショリゲンカ</t>
    </rPh>
    <rPh sb="422" eb="426">
      <t>ルイジダンタイ</t>
    </rPh>
    <rPh sb="427" eb="429">
      <t>ヒカク</t>
    </rPh>
    <rPh sb="431" eb="432">
      <t>タカ</t>
    </rPh>
    <rPh sb="433" eb="435">
      <t>ジョウタイ</t>
    </rPh>
    <rPh sb="436" eb="437">
      <t>ツヅ</t>
    </rPh>
    <rPh sb="446" eb="448">
      <t>トウシ</t>
    </rPh>
    <rPh sb="449" eb="451">
      <t>カンレン</t>
    </rPh>
    <rPh sb="453" eb="458">
      <t>リュウイキゲスイドウ</t>
    </rPh>
    <rPh sb="459" eb="466">
      <t>イジカンリフタンキン</t>
    </rPh>
    <rPh sb="467" eb="471">
      <t>ショリタンカ</t>
    </rPh>
    <rPh sb="472" eb="473">
      <t>タカ</t>
    </rPh>
    <rPh sb="475" eb="479">
      <t>ヒヨウコウセイ</t>
    </rPh>
    <rPh sb="480" eb="482">
      <t>タイハン</t>
    </rPh>
    <rPh sb="483" eb="484">
      <t>シ</t>
    </rPh>
    <rPh sb="491" eb="493">
      <t>ヨウイン</t>
    </rPh>
    <rPh sb="494" eb="495">
      <t>カンガ</t>
    </rPh>
    <rPh sb="500" eb="502">
      <t>コンゴ</t>
    </rPh>
    <rPh sb="503" eb="512">
      <t>イジカンリフタンキンタンカ</t>
    </rPh>
    <rPh sb="513" eb="515">
      <t>カイゼン</t>
    </rPh>
    <rPh sb="516" eb="517">
      <t>ハタラ</t>
    </rPh>
    <rPh sb="526" eb="534">
      <t>ゲスイドウミセツゾクセタイ</t>
    </rPh>
    <rPh sb="536" eb="540">
      <t>セツゾクソクシン</t>
    </rPh>
    <rPh sb="541" eb="542">
      <t>オコナ</t>
    </rPh>
    <rPh sb="548" eb="552">
      <t>スイセンカリツ</t>
    </rPh>
    <rPh sb="553" eb="555">
      <t>コウジョウ</t>
    </rPh>
    <rPh sb="556" eb="557">
      <t>ハカ</t>
    </rPh>
    <rPh sb="563" eb="564">
      <t>タ</t>
    </rPh>
    <rPh sb="565" eb="567">
      <t>ケイヒ</t>
    </rPh>
    <rPh sb="568" eb="570">
      <t>セツゲン</t>
    </rPh>
    <rPh sb="579" eb="585">
      <t>オスイショリゲンカ</t>
    </rPh>
    <rPh sb="586" eb="588">
      <t>テイゲン</t>
    </rPh>
    <rPh sb="589" eb="590">
      <t>ツト</t>
    </rPh>
    <rPh sb="592" eb="594">
      <t>ヒツヨウ</t>
    </rPh>
    <rPh sb="599" eb="604">
      <t>8スイセンカリツ</t>
    </rPh>
    <rPh sb="605" eb="609">
      <t>ルイジダンタイ</t>
    </rPh>
    <rPh sb="610" eb="613">
      <t>ドウスイジュン</t>
    </rPh>
    <rPh sb="618" eb="621">
      <t>コウキョウヨウ</t>
    </rPh>
    <rPh sb="621" eb="623">
      <t>スイイキ</t>
    </rPh>
    <rPh sb="624" eb="628">
      <t>スイシツホゼン</t>
    </rPh>
    <rPh sb="629" eb="633">
      <t>オスイショリ</t>
    </rPh>
    <rPh sb="634" eb="637">
      <t>テキセイカ</t>
    </rPh>
    <rPh sb="637" eb="638">
      <t>オヨ</t>
    </rPh>
    <rPh sb="639" eb="645">
      <t>ゲスイドウシヨウリョウ</t>
    </rPh>
    <rPh sb="645" eb="647">
      <t>シュウニュウ</t>
    </rPh>
    <rPh sb="648" eb="650">
      <t>コウジョウ</t>
    </rPh>
    <rPh sb="651" eb="652">
      <t>ハカ</t>
    </rPh>
    <rPh sb="656" eb="661">
      <t>スイセンカソクシン</t>
    </rPh>
    <rPh sb="662" eb="664">
      <t>トリクミ</t>
    </rPh>
    <rPh sb="665" eb="667">
      <t>コンゴ</t>
    </rPh>
    <rPh sb="668" eb="670">
      <t>キョウカ</t>
    </rPh>
    <rPh sb="674" eb="6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</si>
</sst>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08-4E89-9633-A9879BF608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DF08-4E89-9633-A9879BF608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58-49FF-8C63-DF25754151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BF58-49FF-8C63-DF25754151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91.24</c:v>
                </c:pt>
                <c:pt idx="1">
                  <c:v>91.45</c:v>
                </c:pt>
                <c:pt idx="2">
                  <c:v>92.02</c:v>
                </c:pt>
                <c:pt idx="3">
                  <c:v>92.07</c:v>
                </c:pt>
                <c:pt idx="4">
                  <c:v>92.66</c:v>
                </c:pt>
              </c:numCache>
            </c:numRef>
          </c:val>
          <c:extLst>
            <c:ext xmlns:c16="http://schemas.microsoft.com/office/drawing/2014/chart" uri="{C3380CC4-5D6E-409C-BE32-E72D297353CC}">
              <c16:uniqueId val="{00000000-29E5-44F4-94A7-3A55C1EE3B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29E5-44F4-94A7-3A55C1EE3B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100.01</c:v>
                </c:pt>
                <c:pt idx="1">
                  <c:v>91.97</c:v>
                </c:pt>
                <c:pt idx="2">
                  <c:v>98.56</c:v>
                </c:pt>
                <c:pt idx="3">
                  <c:v>98.53</c:v>
                </c:pt>
                <c:pt idx="4">
                  <c:v>98.06</c:v>
                </c:pt>
              </c:numCache>
            </c:numRef>
          </c:val>
          <c:extLst>
            <c:ext xmlns:c16="http://schemas.microsoft.com/office/drawing/2014/chart" uri="{C3380CC4-5D6E-409C-BE32-E72D297353CC}">
              <c16:uniqueId val="{00000000-ABA9-49B2-A9ED-CE47A62D67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ABA9-49B2-A9ED-CE47A62D67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8.24</c:v>
                </c:pt>
                <c:pt idx="1">
                  <c:v>10.74</c:v>
                </c:pt>
                <c:pt idx="2">
                  <c:v>13.18</c:v>
                </c:pt>
                <c:pt idx="3">
                  <c:v>15.58</c:v>
                </c:pt>
                <c:pt idx="4">
                  <c:v>17.79</c:v>
                </c:pt>
              </c:numCache>
            </c:numRef>
          </c:val>
          <c:extLst>
            <c:ext xmlns:c16="http://schemas.microsoft.com/office/drawing/2014/chart" uri="{C3380CC4-5D6E-409C-BE32-E72D297353CC}">
              <c16:uniqueId val="{00000000-87B0-4C82-9F6C-044BAFBD6A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87B0-4C82-9F6C-044BAFBD6A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27-4073-8707-0B8F67EFB3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C427-4073-8707-0B8F67EFB3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48-4942-B998-BA472CE9A7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F148-4942-B998-BA472CE9A7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60.89</c:v>
                </c:pt>
                <c:pt idx="1">
                  <c:v>67.540000000000006</c:v>
                </c:pt>
                <c:pt idx="2">
                  <c:v>67.23</c:v>
                </c:pt>
                <c:pt idx="3">
                  <c:v>71.14</c:v>
                </c:pt>
                <c:pt idx="4">
                  <c:v>74.16</c:v>
                </c:pt>
              </c:numCache>
            </c:numRef>
          </c:val>
          <c:extLst>
            <c:ext xmlns:c16="http://schemas.microsoft.com/office/drawing/2014/chart" uri="{C3380CC4-5D6E-409C-BE32-E72D297353CC}">
              <c16:uniqueId val="{00000000-BCA6-4FD5-8E5F-C2C0A4B0A6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BCA6-4FD5-8E5F-C2C0A4B0A6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433.51</c:v>
                </c:pt>
                <c:pt idx="1">
                  <c:v>534.24</c:v>
                </c:pt>
                <c:pt idx="2">
                  <c:v>555.04999999999995</c:v>
                </c:pt>
                <c:pt idx="3">
                  <c:v>550.99</c:v>
                </c:pt>
                <c:pt idx="4">
                  <c:v>510.56</c:v>
                </c:pt>
              </c:numCache>
            </c:numRef>
          </c:val>
          <c:extLst>
            <c:ext xmlns:c16="http://schemas.microsoft.com/office/drawing/2014/chart" uri="{C3380CC4-5D6E-409C-BE32-E72D297353CC}">
              <c16:uniqueId val="{00000000-F37A-4450-B1BE-3156A2CFB0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F37A-4450-B1BE-3156A2CFB0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95.51</c:v>
                </c:pt>
                <c:pt idx="1">
                  <c:v>85.81</c:v>
                </c:pt>
                <c:pt idx="2">
                  <c:v>93.43</c:v>
                </c:pt>
                <c:pt idx="3">
                  <c:v>91.98</c:v>
                </c:pt>
                <c:pt idx="4">
                  <c:v>92.01</c:v>
                </c:pt>
              </c:numCache>
            </c:numRef>
          </c:val>
          <c:extLst>
            <c:ext xmlns:c16="http://schemas.microsoft.com/office/drawing/2014/chart" uri="{C3380CC4-5D6E-409C-BE32-E72D297353CC}">
              <c16:uniqueId val="{00000000-BEAD-492F-8004-D1BC805347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BEAD-492F-8004-D1BC805347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191.66</c:v>
                </c:pt>
                <c:pt idx="1">
                  <c:v>211.91</c:v>
                </c:pt>
                <c:pt idx="2">
                  <c:v>194.35</c:v>
                </c:pt>
                <c:pt idx="3">
                  <c:v>196.84</c:v>
                </c:pt>
                <c:pt idx="4">
                  <c:v>198.58</c:v>
                </c:pt>
              </c:numCache>
            </c:numRef>
          </c:val>
          <c:extLst>
            <c:ext xmlns:c16="http://schemas.microsoft.com/office/drawing/2014/chart" uri="{C3380CC4-5D6E-409C-BE32-E72D297353CC}">
              <c16:uniqueId val="{00000000-798A-4E8E-B1D2-E1E4ECC81D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798A-4E8E-B1D2-E1E4ECC81D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D36" sqref="BD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小郡市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59615</v>
      </c>
      <c r="AM8" s="41"/>
      <c r="AN8" s="41"/>
      <c r="AO8" s="41"/>
      <c r="AP8" s="41"/>
      <c r="AQ8" s="41"/>
      <c r="AR8" s="41"/>
      <c r="AS8" s="41"/>
      <c r="AT8" s="34">
        <f>データ!T6</f>
        <v>45.51</v>
      </c>
      <c r="AU8" s="34"/>
      <c r="AV8" s="34"/>
      <c r="AW8" s="34"/>
      <c r="AX8" s="34"/>
      <c r="AY8" s="34"/>
      <c r="AZ8" s="34"/>
      <c r="BA8" s="34"/>
      <c r="BB8" s="34">
        <f>データ!U6</f>
        <v>1309.93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55.98</v>
      </c>
      <c r="J10" s="34"/>
      <c r="K10" s="34"/>
      <c r="L10" s="34"/>
      <c r="M10" s="34"/>
      <c r="N10" s="34"/>
      <c r="O10" s="34"/>
      <c r="P10" s="34">
        <f>データ!P6</f>
        <v>95.56</v>
      </c>
      <c r="Q10" s="34"/>
      <c r="R10" s="34"/>
      <c r="S10" s="34"/>
      <c r="T10" s="34"/>
      <c r="U10" s="34"/>
      <c r="V10" s="34"/>
      <c r="W10" s="34">
        <f>データ!Q6</f>
        <v>89.01</v>
      </c>
      <c r="X10" s="34"/>
      <c r="Y10" s="34"/>
      <c r="Z10" s="34"/>
      <c r="AA10" s="34"/>
      <c r="AB10" s="34"/>
      <c r="AC10" s="34"/>
      <c r="AD10" s="41">
        <f>データ!R6</f>
        <v>3570</v>
      </c>
      <c r="AE10" s="41"/>
      <c r="AF10" s="41"/>
      <c r="AG10" s="41"/>
      <c r="AH10" s="41"/>
      <c r="AI10" s="41"/>
      <c r="AJ10" s="41"/>
      <c r="AK10" s="2"/>
      <c r="AL10" s="41">
        <f>データ!V6</f>
        <v>56631</v>
      </c>
      <c r="AM10" s="41"/>
      <c r="AN10" s="41"/>
      <c r="AO10" s="41"/>
      <c r="AP10" s="41"/>
      <c r="AQ10" s="41"/>
      <c r="AR10" s="41"/>
      <c r="AS10" s="41"/>
      <c r="AT10" s="34">
        <f>データ!W6</f>
        <v>13.16</v>
      </c>
      <c r="AU10" s="34"/>
      <c r="AV10" s="34"/>
      <c r="AW10" s="34"/>
      <c r="AX10" s="34"/>
      <c r="AY10" s="34"/>
      <c r="AZ10" s="34"/>
      <c r="BA10" s="34"/>
      <c r="BB10" s="34">
        <f>データ!X6</f>
        <v>4303.2700000000004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RwFOLigj9heKurxmPxNymslGzTT3q4/xsq/GUjrfDRGi5wWHwP47ntb3KV6C8bdyYgYUM+K3uDV4YeM4HtiL9g==" saltValue="7vYTQXJdplVlCYQUdlTw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402168</v>
      </c>
      <c r="D6" s="19">
        <f t="shared" si="3"/>
        <v>46</v>
      </c>
      <c r="E6" s="19">
        <f t="shared" si="3"/>
        <v>17</v>
      </c>
      <c r="F6" s="19">
        <f t="shared" si="3"/>
        <v>1</v>
      </c>
      <c r="G6" s="19">
        <f t="shared" si="3"/>
        <v>0</v>
      </c>
      <c r="H6" s="19" t="str">
        <f t="shared" si="3"/>
        <v>福岡県　小郡市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55.98</v>
      </c>
      <c r="P6" s="20">
        <f t="shared" si="3"/>
        <v>95.56</v>
      </c>
      <c r="Q6" s="20">
        <f t="shared" si="3"/>
        <v>89.01</v>
      </c>
      <c r="R6" s="20">
        <f t="shared" si="3"/>
        <v>3570</v>
      </c>
      <c r="S6" s="20">
        <f t="shared" si="3"/>
        <v>59615</v>
      </c>
      <c r="T6" s="20">
        <f t="shared" si="3"/>
        <v>45.51</v>
      </c>
      <c r="U6" s="20">
        <f t="shared" si="3"/>
        <v>1309.93</v>
      </c>
      <c r="V6" s="20">
        <f t="shared" si="3"/>
        <v>56631</v>
      </c>
      <c r="W6" s="20">
        <f t="shared" si="3"/>
        <v>13.16</v>
      </c>
      <c r="X6" s="20">
        <f t="shared" si="3"/>
        <v>4303.2700000000004</v>
      </c>
      <c r="Y6" s="21">
        <f>IF(Y7="",NA(),Y7)</f>
        <v>100.01</v>
      </c>
      <c r="Z6" s="21">
        <f t="shared" ref="Z6:AH6" si="4">IF(Z7="",NA(),Z7)</f>
        <v>91.97</v>
      </c>
      <c r="AA6" s="21">
        <f t="shared" si="4"/>
        <v>98.56</v>
      </c>
      <c r="AB6" s="21">
        <f t="shared" si="4"/>
        <v>98.53</v>
      </c>
      <c r="AC6" s="21">
        <f t="shared" si="4"/>
        <v>98.06</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60.89</v>
      </c>
      <c r="AV6" s="21">
        <f t="shared" ref="AV6:BD6" si="6">IF(AV7="",NA(),AV7)</f>
        <v>67.540000000000006</v>
      </c>
      <c r="AW6" s="21">
        <f t="shared" si="6"/>
        <v>67.23</v>
      </c>
      <c r="AX6" s="21">
        <f t="shared" si="6"/>
        <v>71.14</v>
      </c>
      <c r="AY6" s="21">
        <f t="shared" si="6"/>
        <v>74.16</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433.51</v>
      </c>
      <c r="BG6" s="21">
        <f t="shared" ref="BG6:BO6" si="7">IF(BG7="",NA(),BG7)</f>
        <v>534.24</v>
      </c>
      <c r="BH6" s="21">
        <f t="shared" si="7"/>
        <v>555.04999999999995</v>
      </c>
      <c r="BI6" s="21">
        <f t="shared" si="7"/>
        <v>550.99</v>
      </c>
      <c r="BJ6" s="21">
        <f t="shared" si="7"/>
        <v>510.56</v>
      </c>
      <c r="BK6" s="21">
        <f t="shared" si="7"/>
        <v>847.44</v>
      </c>
      <c r="BL6" s="21">
        <f t="shared" si="7"/>
        <v>857.88</v>
      </c>
      <c r="BM6" s="21">
        <f t="shared" si="7"/>
        <v>825.1</v>
      </c>
      <c r="BN6" s="21">
        <f t="shared" si="7"/>
        <v>789.87</v>
      </c>
      <c r="BO6" s="21">
        <f t="shared" si="7"/>
        <v>749.43</v>
      </c>
      <c r="BP6" s="20" t="str">
        <f>IF(BP7="","",IF(BP7="-","【-】","【"&amp;SUBSTITUTE(TEXT(BP7,"#,##0.00"),"-","△")&amp;"】"))</f>
        <v>【630.82】</v>
      </c>
      <c r="BQ6" s="21">
        <f>IF(BQ7="",NA(),BQ7)</f>
        <v>95.51</v>
      </c>
      <c r="BR6" s="21">
        <f t="shared" ref="BR6:BZ6" si="8">IF(BR7="",NA(),BR7)</f>
        <v>85.81</v>
      </c>
      <c r="BS6" s="21">
        <f t="shared" si="8"/>
        <v>93.43</v>
      </c>
      <c r="BT6" s="21">
        <f t="shared" si="8"/>
        <v>91.98</v>
      </c>
      <c r="BU6" s="21">
        <f t="shared" si="8"/>
        <v>92.01</v>
      </c>
      <c r="BV6" s="21">
        <f t="shared" si="8"/>
        <v>94.69</v>
      </c>
      <c r="BW6" s="21">
        <f t="shared" si="8"/>
        <v>94.97</v>
      </c>
      <c r="BX6" s="21">
        <f t="shared" si="8"/>
        <v>97.07</v>
      </c>
      <c r="BY6" s="21">
        <f t="shared" si="8"/>
        <v>98.06</v>
      </c>
      <c r="BZ6" s="21">
        <f t="shared" si="8"/>
        <v>98.46</v>
      </c>
      <c r="CA6" s="20" t="str">
        <f>IF(CA7="","",IF(CA7="-","【-】","【"&amp;SUBSTITUTE(TEXT(CA7,"#,##0.00"),"-","△")&amp;"】"))</f>
        <v>【97.81】</v>
      </c>
      <c r="CB6" s="21">
        <f>IF(CB7="",NA(),CB7)</f>
        <v>191.66</v>
      </c>
      <c r="CC6" s="21">
        <f t="shared" ref="CC6:CK6" si="9">IF(CC7="",NA(),CC7)</f>
        <v>211.91</v>
      </c>
      <c r="CD6" s="21">
        <f t="shared" si="9"/>
        <v>194.35</v>
      </c>
      <c r="CE6" s="21">
        <f t="shared" si="9"/>
        <v>196.84</v>
      </c>
      <c r="CF6" s="21">
        <f t="shared" si="9"/>
        <v>198.58</v>
      </c>
      <c r="CG6" s="21">
        <f t="shared" si="9"/>
        <v>159.78</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68.31</v>
      </c>
      <c r="CS6" s="21">
        <f t="shared" si="10"/>
        <v>65.28</v>
      </c>
      <c r="CT6" s="21">
        <f t="shared" si="10"/>
        <v>64.92</v>
      </c>
      <c r="CU6" s="21">
        <f t="shared" si="10"/>
        <v>64.14</v>
      </c>
      <c r="CV6" s="21">
        <f t="shared" si="10"/>
        <v>63.71</v>
      </c>
      <c r="CW6" s="20" t="str">
        <f>IF(CW7="","",IF(CW7="-","【-】","【"&amp;SUBSTITUTE(TEXT(CW7,"#,##0.00"),"-","△")&amp;"】"))</f>
        <v>【58.94】</v>
      </c>
      <c r="CX6" s="21">
        <f>IF(CX7="",NA(),CX7)</f>
        <v>91.24</v>
      </c>
      <c r="CY6" s="21">
        <f t="shared" ref="CY6:DG6" si="11">IF(CY7="",NA(),CY7)</f>
        <v>91.45</v>
      </c>
      <c r="CZ6" s="21">
        <f t="shared" si="11"/>
        <v>92.02</v>
      </c>
      <c r="DA6" s="21">
        <f t="shared" si="11"/>
        <v>92.07</v>
      </c>
      <c r="DB6" s="21">
        <f t="shared" si="11"/>
        <v>92.66</v>
      </c>
      <c r="DC6" s="21">
        <f t="shared" si="11"/>
        <v>92.62</v>
      </c>
      <c r="DD6" s="21">
        <f t="shared" si="11"/>
        <v>92.72</v>
      </c>
      <c r="DE6" s="21">
        <f t="shared" si="11"/>
        <v>92.88</v>
      </c>
      <c r="DF6" s="21">
        <f t="shared" si="11"/>
        <v>92.9</v>
      </c>
      <c r="DG6" s="21">
        <f t="shared" si="11"/>
        <v>92.89</v>
      </c>
      <c r="DH6" s="20" t="str">
        <f>IF(DH7="","",IF(DH7="-","【-】","【"&amp;SUBSTITUTE(TEXT(DH7,"#,##0.00"),"-","△")&amp;"】"))</f>
        <v>【95.91】</v>
      </c>
      <c r="DI6" s="21">
        <f>IF(DI7="",NA(),DI7)</f>
        <v>8.24</v>
      </c>
      <c r="DJ6" s="21">
        <f t="shared" ref="DJ6:DR6" si="12">IF(DJ7="",NA(),DJ7)</f>
        <v>10.74</v>
      </c>
      <c r="DK6" s="21">
        <f t="shared" si="12"/>
        <v>13.18</v>
      </c>
      <c r="DL6" s="21">
        <f t="shared" si="12"/>
        <v>15.58</v>
      </c>
      <c r="DM6" s="21">
        <f t="shared" si="12"/>
        <v>17.79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402168</v>
      </c>
      <c r="D7" s="23">
        <v>46</v>
      </c>
      <c r="E7" s="23">
        <v>17</v>
      </c>
      <c r="F7" s="23">
        <v>1</v>
      </c>
      <c r="G7" s="23">
        <v>0</v>
      </c>
      <c r="H7" s="23" t="s">
        <v>96</v>
      </c>
      <c r="I7" s="23" t="s">
        <v>97</v>
      </c>
      <c r="J7" s="23" t="s">
        <v>98</v>
      </c>
      <c r="K7" s="23" t="s">
        <v>99</v>
      </c>
      <c r="L7" s="23" t="s">
        <v>100</v>
      </c>
      <c r="M7" s="23" t="s">
        <v>101</v>
      </c>
      <c r="N7" s="24" t="s">
        <v>102</v>
      </c>
      <c r="O7" s="24">
        <v>55.98</v>
      </c>
      <c r="P7" s="24">
        <v>95.56</v>
      </c>
      <c r="Q7" s="24">
        <v>89.01</v>
      </c>
      <c r="R7" s="24">
        <v>3570</v>
      </c>
      <c r="S7" s="24">
        <v>59615</v>
      </c>
      <c r="T7" s="24">
        <v>45.51</v>
      </c>
      <c r="U7" s="24">
        <v>1309.93</v>
      </c>
      <c r="V7" s="24">
        <v>56631</v>
      </c>
      <c r="W7" s="24">
        <v>13.16</v>
      </c>
      <c r="X7" s="24">
        <v>4303.2700000000004</v>
      </c>
      <c r="Y7" s="24">
        <v>100.01</v>
      </c>
      <c r="Z7" s="24">
        <v>91.97</v>
      </c>
      <c r="AA7" s="24">
        <v>98.56</v>
      </c>
      <c r="AB7" s="24">
        <v>98.53</v>
      </c>
      <c r="AC7" s="24">
        <v>98.06</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60.89</v>
      </c>
      <c r="AV7" s="24">
        <v>67.540000000000006</v>
      </c>
      <c r="AW7" s="24">
        <v>67.23</v>
      </c>
      <c r="AX7" s="24">
        <v>71.14</v>
      </c>
      <c r="AY7" s="24">
        <v>74.16</v>
      </c>
      <c r="AZ7" s="24">
        <v>68.180000000000007</v>
      </c>
      <c r="BA7" s="24">
        <v>67.930000000000007</v>
      </c>
      <c r="BB7" s="24">
        <v>68.53</v>
      </c>
      <c r="BC7" s="24">
        <v>69.180000000000007</v>
      </c>
      <c r="BD7" s="24">
        <v>76.319999999999993</v>
      </c>
      <c r="BE7" s="24">
        <v>78.430000000000007</v>
      </c>
      <c r="BF7" s="24">
        <v>433.51</v>
      </c>
      <c r="BG7" s="24">
        <v>534.24</v>
      </c>
      <c r="BH7" s="24">
        <v>555.04999999999995</v>
      </c>
      <c r="BI7" s="24">
        <v>550.99</v>
      </c>
      <c r="BJ7" s="24">
        <v>510.56</v>
      </c>
      <c r="BK7" s="24">
        <v>847.44</v>
      </c>
      <c r="BL7" s="24">
        <v>857.88</v>
      </c>
      <c r="BM7" s="24">
        <v>825.1</v>
      </c>
      <c r="BN7" s="24">
        <v>789.87</v>
      </c>
      <c r="BO7" s="24">
        <v>749.43</v>
      </c>
      <c r="BP7" s="24">
        <v>630.82000000000005</v>
      </c>
      <c r="BQ7" s="24">
        <v>95.51</v>
      </c>
      <c r="BR7" s="24">
        <v>85.81</v>
      </c>
      <c r="BS7" s="24">
        <v>93.43</v>
      </c>
      <c r="BT7" s="24">
        <v>91.98</v>
      </c>
      <c r="BU7" s="24">
        <v>92.01</v>
      </c>
      <c r="BV7" s="24">
        <v>94.69</v>
      </c>
      <c r="BW7" s="24">
        <v>94.97</v>
      </c>
      <c r="BX7" s="24">
        <v>97.07</v>
      </c>
      <c r="BY7" s="24">
        <v>98.06</v>
      </c>
      <c r="BZ7" s="24">
        <v>98.46</v>
      </c>
      <c r="CA7" s="24">
        <v>97.81</v>
      </c>
      <c r="CB7" s="24">
        <v>191.66</v>
      </c>
      <c r="CC7" s="24">
        <v>211.91</v>
      </c>
      <c r="CD7" s="24">
        <v>194.35</v>
      </c>
      <c r="CE7" s="24">
        <v>196.84</v>
      </c>
      <c r="CF7" s="24">
        <v>198.58</v>
      </c>
      <c r="CG7" s="24">
        <v>159.78</v>
      </c>
      <c r="CH7" s="24">
        <v>159.49</v>
      </c>
      <c r="CI7" s="24">
        <v>157.81</v>
      </c>
      <c r="CJ7" s="24">
        <v>157.37</v>
      </c>
      <c r="CK7" s="24">
        <v>157.44999999999999</v>
      </c>
      <c r="CL7" s="24">
        <v>138.75</v>
      </c>
      <c r="CM7" s="24" t="s">
        <v>102</v>
      </c>
      <c r="CN7" s="24" t="s">
        <v>102</v>
      </c>
      <c r="CO7" s="24" t="s">
        <v>102</v>
      </c>
      <c r="CP7" s="24" t="s">
        <v>102</v>
      </c>
      <c r="CQ7" s="24" t="s">
        <v>102</v>
      </c>
      <c r="CR7" s="24">
        <v>68.31</v>
      </c>
      <c r="CS7" s="24">
        <v>65.28</v>
      </c>
      <c r="CT7" s="24">
        <v>64.92</v>
      </c>
      <c r="CU7" s="24">
        <v>64.14</v>
      </c>
      <c r="CV7" s="24">
        <v>63.71</v>
      </c>
      <c r="CW7" s="24">
        <v>58.94</v>
      </c>
      <c r="CX7" s="24">
        <v>91.24</v>
      </c>
      <c r="CY7" s="24">
        <v>91.45</v>
      </c>
      <c r="CZ7" s="24">
        <v>92.02</v>
      </c>
      <c r="DA7" s="24">
        <v>92.07</v>
      </c>
      <c r="DB7" s="24">
        <v>92.66</v>
      </c>
      <c r="DC7" s="24">
        <v>92.62</v>
      </c>
      <c r="DD7" s="24">
        <v>92.72</v>
      </c>
      <c r="DE7" s="24">
        <v>92.88</v>
      </c>
      <c r="DF7" s="24">
        <v>92.9</v>
      </c>
      <c r="DG7" s="24">
        <v>92.89</v>
      </c>
      <c r="DH7" s="24">
        <v>95.91</v>
      </c>
      <c r="DI7" s="24">
        <v>8.24</v>
      </c>
      <c r="DJ7" s="24">
        <v>10.74</v>
      </c>
      <c r="DK7" s="24">
        <v>13.18</v>
      </c>
      <c r="DL7" s="24">
        <v>15.58</v>
      </c>
      <c r="DM7" s="24">
        <v>17.79</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永島 信子</cp:lastModifiedBy>
  <cp:lastPrinted>2025-02-02T00:54:35Z</cp:lastPrinted>
  <dcterms:created xsi:type="dcterms:W3CDTF">2025-01-24T07:06:33Z</dcterms:created>
  <dcterms:modified xsi:type="dcterms:W3CDTF">2025-02-03T06:41:59Z</dcterms:modified>
  <cp:category/>
</cp:coreProperties>
</file>