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0.14\小郡市\03_都市建設部\0304_下水道課\030402_管理係\02 財政関連\10 経営比較分析表 ※1月中旬に分析・公表依頼\R02\03_HP記事更新\添付ファイル\"/>
    </mc:Choice>
  </mc:AlternateContent>
  <workbookProtection workbookAlgorithmName="SHA-512" workbookHashValue="N9RkwYutN9rwheThB8yYR3A/2y97rZeoDjBGGur5sDOPOwP1GycwetH6QIjB6uVdBK+L6eMfDKDL3cg6fyVzPQ==" workbookSaltValue="d4hH53PwrCVKCF/OuFszG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<sst xmlns="http://schemas.openxmlformats.org/spreadsheetml/2006/main" count="278" uniqueCount="117">
  <si>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</si>
  <si>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</si>
  <si>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</si>
  <si>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</si>
  <si>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</si>
  <si>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</si>
  <si>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</si>
  <si>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</si>
  <si>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</si>
  <si>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</si>
  <si>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</si>
  <si>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</si>
  <si>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</si>
  <si>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</si>
  <si>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</si>
  <si>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</si>
  <si>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</si>
  <si>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</si>
  <si>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</si>
  <si>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</si>
  <si>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</si>
  <si>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</si>
  <si>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</si>
  <si>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</si>
  <si>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</si>
  <si>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</si>
  <si>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</si>
  <si>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</si>
  <si>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</si>
  <si>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</si>
  <si>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</si>
  <si>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</si>
  <si>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</si>
  <si>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</si>
  <si>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</si>
  <si>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</si>
  <si>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</si>
  <si>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</si>
  <si>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</si>
  <si>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</si>
  <si>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</si>
  <si>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</si>
  <si>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</si>
  <si>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</si>
  <si>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</si>
  <si>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</si>
  <si>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</si>
  <si>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</si>
  <si>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</si>
  <si>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</si>
  <si>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</si>
  <si>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</si>
  <si>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</si>
  <si>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</si>
  <si>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</si>
  <si>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</si>
  <si>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</si>
  <si>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</si>
  <si>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</si>
  <si>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</si>
  <si>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</si>
  <si>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</si>
  <si>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</si>
  <si>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</si>
  <si>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</si>
  <si>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</si>
  <si>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</si>
  <si>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</si>
  <si>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</si>
  <si>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</si>
  <si>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</si>
  <si>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</si>
  <si>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</si>
  <si>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</si>
  <si>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</si>
  <si>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</si>
  <si>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</si>
  <si>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</si>
  <si>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</si>
  <si>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</si>
  <si>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</si>
  <si>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</si>
  <si>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</si>
  <si>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</si>
  <si>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</si>
  <si>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</si>
  <si>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</si>
  <si>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</si>
  <si>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</si>
  <si>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</si>
  <si>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</si>
  <si>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</si>
  <si>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</si>
  <si>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</si>
  <si>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</si>
  <si>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</si>
  <si>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小郡市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</si>
  <si>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</si>
  <si>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</si>
  <si>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</si>
  <si>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</si>
  <si>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</si>
  <si>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</si>
  <si>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</si>
  <si>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</si>
  <si>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</si>
  <si>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</si>
  <si>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</si>
  <si>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</si>
  <si>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</si>
  <si>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</si>
  <si>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</si>
  <si>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</si>
  <si>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</si>
  <si>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経常収支比率は、前年度と比較すると6.48ポイントの上昇となった。単年度収支は黒字ではあるが、余力がない状態であるため、下水道使用料をはじめとする収入の増加や支出の適正化に更に取り組む必要がある。
②　累積欠損金は発生していないが、これは、剰余金により補填している経緯があるため、剰余金がなくなる前に収入の増加や支出の適正化に更に取り組む必要がある。
③　流動比率は、100%を下回っているが、これは、当市では現在も下水道面整備を進めているために企業債借入に係る流動負債が多いことが要因と考えられる。今後、その償還の原資には、面整備後に新たに供用開始となる区域の者から得ることができる下水道使用料収入を充てる予定としており、支払いに支障はないと考える。
④　企業債残高対事業規模比率は、前年度と比較すると15.80ポイントの上昇となった。これは、企業債に係る一般会計負担額が減少したことに起因すると考えられる。
⑤　経費回収率は、100%を下回る状態となっているため、下水道使用料の適正化や汚水処理費の削減に向けた取り組みの検討を更に推進する必要がある。
⑥　汚水処理原価は、類似団体と比較すると高い状態にある。これは、流域下水道に係る維持管理負担金の処理単価が高く、費用構成の大半を占めていることが要因と考えられる。引き続き、負担金の改善を協議するとともに、広域化等による改善策を検討する必要がある。
⑧　水洗化率は、類似団体と比較するとほぼ同水準を維持しているが、汚水処理の適正化や下水道使用料収入の向上を図るため、水洗化促進の取り組みを更に強化する必要がある。</t>
    <rPh sb="2" eb="4">
      <t>ケイジョウ</t>
    </rPh>
    <rPh sb="4" eb="6">
      <t>シュウシ</t>
    </rPh>
    <rPh sb="6" eb="8">
      <t>ヒリツ</t>
    </rPh>
    <rPh sb="10" eb="13">
      <t>ゼンネンド</t>
    </rPh>
    <rPh sb="14" eb="16">
      <t>ヒカク</t>
    </rPh>
    <rPh sb="28" eb="30">
      <t>ジョウショウ</t>
    </rPh>
    <rPh sb="41" eb="43">
      <t>クロジ</t>
    </rPh>
    <rPh sb="62" eb="65">
      <t>ゲスイドウ</t>
    </rPh>
    <rPh sb="65" eb="68">
      <t>シヨウリョウ</t>
    </rPh>
    <rPh sb="84" eb="87">
      <t>テキセイカ</t>
    </rPh>
    <rPh sb="88" eb="89">
      <t>サラ</t>
    </rPh>
    <rPh sb="90" eb="91">
      <t>ト</t>
    </rPh>
    <rPh sb="92" eb="93">
      <t>ク</t>
    </rPh>
    <rPh sb="94" eb="96">
      <t>ヒツヨウ</t>
    </rPh>
    <rPh sb="103" eb="105">
      <t>ルイセキ</t>
    </rPh>
    <rPh sb="105" eb="107">
      <t>ケッソン</t>
    </rPh>
    <rPh sb="107" eb="108">
      <t>キン</t>
    </rPh>
    <rPh sb="109" eb="111">
      <t>ハッセイ</t>
    </rPh>
    <rPh sb="122" eb="125">
      <t>ジョウヨキン</t>
    </rPh>
    <rPh sb="128" eb="130">
      <t>ホテン</t>
    </rPh>
    <rPh sb="134" eb="136">
      <t>ケイイ</t>
    </rPh>
    <rPh sb="142" eb="145">
      <t>ジョウヨキン</t>
    </rPh>
    <rPh sb="150" eb="151">
      <t>マエ</t>
    </rPh>
    <rPh sb="161" eb="164">
      <t>テキセイカ</t>
    </rPh>
    <rPh sb="165" eb="166">
      <t>サラ</t>
    </rPh>
    <rPh sb="180" eb="182">
      <t>リュウドウ</t>
    </rPh>
    <rPh sb="182" eb="184">
      <t>ヒリツ</t>
    </rPh>
    <rPh sb="191" eb="193">
      <t>シタマワ</t>
    </rPh>
    <rPh sb="210" eb="213">
      <t>ゲスイドウ</t>
    </rPh>
    <rPh sb="217" eb="218">
      <t>スス</t>
    </rPh>
    <rPh sb="225" eb="227">
      <t>キギョウ</t>
    </rPh>
    <rPh sb="227" eb="228">
      <t>サイ</t>
    </rPh>
    <rPh sb="228" eb="230">
      <t>カリイレ</t>
    </rPh>
    <rPh sb="231" eb="232">
      <t>カカ</t>
    </rPh>
    <rPh sb="233" eb="235">
      <t>リュウドウ</t>
    </rPh>
    <rPh sb="235" eb="237">
      <t>フサイ</t>
    </rPh>
    <rPh sb="238" eb="239">
      <t>オオ</t>
    </rPh>
    <rPh sb="243" eb="245">
      <t>ヨウイン</t>
    </rPh>
    <rPh sb="246" eb="247">
      <t>カンガ</t>
    </rPh>
    <rPh sb="252" eb="254">
      <t>コンゴ</t>
    </rPh>
    <rPh sb="257" eb="259">
      <t>ショウカン</t>
    </rPh>
    <rPh sb="260" eb="262">
      <t>ゲンシ</t>
    </rPh>
    <rPh sb="265" eb="266">
      <t>メン</t>
    </rPh>
    <rPh sb="266" eb="268">
      <t>セイビ</t>
    </rPh>
    <rPh sb="268" eb="269">
      <t>ゴ</t>
    </rPh>
    <rPh sb="270" eb="271">
      <t>アラ</t>
    </rPh>
    <rPh sb="273" eb="275">
      <t>キョウヨウ</t>
    </rPh>
    <rPh sb="275" eb="277">
      <t>カイシ</t>
    </rPh>
    <rPh sb="280" eb="282">
      <t>クイキ</t>
    </rPh>
    <rPh sb="283" eb="284">
      <t>シャ</t>
    </rPh>
    <rPh sb="286" eb="287">
      <t>エ</t>
    </rPh>
    <rPh sb="294" eb="296">
      <t>ゲスイ</t>
    </rPh>
    <rPh sb="296" eb="297">
      <t>ドウ</t>
    </rPh>
    <rPh sb="297" eb="300">
      <t>シヨウリョウ</t>
    </rPh>
    <rPh sb="300" eb="302">
      <t>シュウニュウ</t>
    </rPh>
    <rPh sb="303" eb="304">
      <t>ア</t>
    </rPh>
    <rPh sb="306" eb="308">
      <t>ヨテイ</t>
    </rPh>
    <rPh sb="314" eb="316">
      <t>シハラ</t>
    </rPh>
    <rPh sb="318" eb="320">
      <t>シショウ</t>
    </rPh>
    <rPh sb="324" eb="325">
      <t>カンガ</t>
    </rPh>
    <rPh sb="331" eb="333">
      <t>キギョウ</t>
    </rPh>
    <rPh sb="333" eb="334">
      <t>サイ</t>
    </rPh>
    <rPh sb="334" eb="336">
      <t>ザンダカ</t>
    </rPh>
    <rPh sb="336" eb="337">
      <t>タイ</t>
    </rPh>
    <rPh sb="337" eb="339">
      <t>ジギョウ</t>
    </rPh>
    <rPh sb="339" eb="341">
      <t>キボ</t>
    </rPh>
    <rPh sb="341" eb="343">
      <t>ヒリツ</t>
    </rPh>
    <rPh sb="345" eb="348">
      <t>ゼンネンド</t>
    </rPh>
    <rPh sb="349" eb="351">
      <t>ヒカク</t>
    </rPh>
    <rPh sb="364" eb="366">
      <t>ジョウショウ</t>
    </rPh>
    <rPh sb="375" eb="377">
      <t>キギョウ</t>
    </rPh>
    <rPh sb="377" eb="378">
      <t>サイ</t>
    </rPh>
    <rPh sb="379" eb="380">
      <t>カカ</t>
    </rPh>
    <rPh sb="381" eb="383">
      <t>イッパン</t>
    </rPh>
    <rPh sb="383" eb="385">
      <t>カイケイ</t>
    </rPh>
    <rPh sb="385" eb="387">
      <t>フタン</t>
    </rPh>
    <rPh sb="387" eb="388">
      <t>ガク</t>
    </rPh>
    <rPh sb="389" eb="391">
      <t>ゲンショウ</t>
    </rPh>
    <rPh sb="396" eb="398">
      <t>キイン</t>
    </rPh>
    <rPh sb="401" eb="402">
      <t>カンガ</t>
    </rPh>
    <rPh sb="410" eb="412">
      <t>ケイヒ</t>
    </rPh>
    <rPh sb="412" eb="414">
      <t>カイシュウ</t>
    </rPh>
    <rPh sb="414" eb="415">
      <t>リツ</t>
    </rPh>
    <rPh sb="422" eb="424">
      <t>シタマワ</t>
    </rPh>
    <rPh sb="425" eb="427">
      <t>ジョウタイ</t>
    </rPh>
    <rPh sb="436" eb="439">
      <t>ゲスイドウ</t>
    </rPh>
    <rPh sb="439" eb="442">
      <t>シヨウリョウ</t>
    </rPh>
    <rPh sb="443" eb="446">
      <t>テキセイカ</t>
    </rPh>
    <rPh sb="447" eb="449">
      <t>オスイ</t>
    </rPh>
    <rPh sb="449" eb="451">
      <t>ショリ</t>
    </rPh>
    <rPh sb="451" eb="452">
      <t>ヒ</t>
    </rPh>
    <rPh sb="453" eb="455">
      <t>サクゲン</t>
    </rPh>
    <rPh sb="456" eb="457">
      <t>ム</t>
    </rPh>
    <rPh sb="459" eb="460">
      <t>ト</t>
    </rPh>
    <rPh sb="461" eb="462">
      <t>ク</t>
    </rPh>
    <rPh sb="464" eb="466">
      <t>ケントウ</t>
    </rPh>
    <rPh sb="467" eb="468">
      <t>サラ</t>
    </rPh>
    <rPh sb="469" eb="471">
      <t>スイシン</t>
    </rPh>
    <rPh sb="473" eb="475">
      <t>ヒツヨウ</t>
    </rPh>
    <rPh sb="490" eb="492">
      <t>ルイジ</t>
    </rPh>
    <rPh sb="492" eb="494">
      <t>ダンタイ</t>
    </rPh>
    <rPh sb="495" eb="497">
      <t>ヒカク</t>
    </rPh>
    <rPh sb="500" eb="501">
      <t>タカ</t>
    </rPh>
    <rPh sb="502" eb="504">
      <t>ジョウタイ</t>
    </rPh>
    <rPh sb="518" eb="519">
      <t>カカ</t>
    </rPh>
    <rPh sb="555" eb="556">
      <t>カンガ</t>
    </rPh>
    <rPh sb="561" eb="562">
      <t>ヒ</t>
    </rPh>
    <rPh sb="563" eb="564">
      <t>ツヅ</t>
    </rPh>
    <rPh sb="566" eb="569">
      <t>フタンキン</t>
    </rPh>
    <rPh sb="570" eb="572">
      <t>カイゼン</t>
    </rPh>
    <rPh sb="573" eb="575">
      <t>キョウギ</t>
    </rPh>
    <rPh sb="593" eb="595">
      <t>ケントウ</t>
    </rPh>
    <rPh sb="597" eb="599">
      <t>ヒツヨウ</t>
    </rPh>
    <rPh sb="606" eb="609">
      <t>スイセンカ</t>
    </rPh>
    <rPh sb="609" eb="610">
      <t>リツ</t>
    </rPh>
    <rPh sb="612" eb="614">
      <t>ルイジ</t>
    </rPh>
    <rPh sb="614" eb="616">
      <t>ダンタイ</t>
    </rPh>
    <rPh sb="617" eb="619">
      <t>ヒカク</t>
    </rPh>
    <rPh sb="624" eb="627">
      <t>ドウスイジュン</t>
    </rPh>
    <rPh sb="628" eb="630">
      <t>イジ</t>
    </rPh>
    <rPh sb="636" eb="638">
      <t>オスイ</t>
    </rPh>
    <rPh sb="638" eb="640">
      <t>ショリ</t>
    </rPh>
    <rPh sb="641" eb="644">
      <t>テキセイカ</t>
    </rPh>
    <rPh sb="645" eb="648">
      <t>ゲスイドウ</t>
    </rPh>
    <rPh sb="648" eb="651">
      <t>シヨウリョウ</t>
    </rPh>
    <rPh sb="651" eb="653">
      <t>シュウニュウ</t>
    </rPh>
    <rPh sb="654" eb="656">
      <t>コウジョウ</t>
    </rPh>
    <rPh sb="657" eb="658">
      <t>ハカ</t>
    </rPh>
    <rPh sb="662" eb="665">
      <t>スイセンカ</t>
    </rPh>
    <rPh sb="665" eb="667">
      <t>ソクシン</t>
    </rPh>
    <rPh sb="668" eb="669">
      <t>ト</t>
    </rPh>
    <rPh sb="670" eb="671">
      <t>ク</t>
    </rPh>
    <rPh sb="673" eb="674">
      <t>サラ</t>
    </rPh>
    <rPh sb="675" eb="677">
      <t>キョウカ</t>
    </rPh>
    <rPh sb="679" eb="681">
      <t>ヒツヨウ</t>
    </rPh>
    <phoneticPr fontId="4"/>
  </si>
  <si>
    <t>①　有形固定資産減価償却率について、当市は流域関連公共下水道のみで、処理場等施設の資産を持たず、大半が管渠資産であるため、減価償却は類似団体と比較しても低い状態にある。また、老朽化についても事業開始から約30年で、管渠の一般的な耐用年数50年に対し、半分程度の減価償却であるため、修繕に要する費用はまだ大きくはない状況にある。令和7年度の概成後は、更新・長寿命化に焦点を当て、減価償却の状況を踏まえつつ、投資計画等を見直していく必要がある。</t>
    <rPh sb="2" eb="8">
      <t>ユウケイコテイシサン</t>
    </rPh>
    <rPh sb="8" eb="10">
      <t>ゲンカ</t>
    </rPh>
    <rPh sb="10" eb="12">
      <t>ショウキャク</t>
    </rPh>
    <rPh sb="12" eb="13">
      <t>リツ</t>
    </rPh>
    <rPh sb="76" eb="77">
      <t>ヒク</t>
    </rPh>
    <rPh sb="78" eb="80">
      <t>ジョウタイ</t>
    </rPh>
    <rPh sb="101" eb="102">
      <t>ヤク</t>
    </rPh>
    <rPh sb="151" eb="152">
      <t>オオ</t>
    </rPh>
    <rPh sb="157" eb="159">
      <t>ジョウキョウ</t>
    </rPh>
    <rPh sb="163" eb="165">
      <t>レイワ</t>
    </rPh>
    <rPh sb="166" eb="168">
      <t>ネンド</t>
    </rPh>
    <phoneticPr fontId="4"/>
  </si>
  <si>
    <t>　下水道事業を円滑に運営するため、下水道使用料や汚水処理費の適正化等により、収入の増加や支出の適正化に更に取り組む必要がある。
　また、当市の下水道面整備は終盤を迎えているため、今後は費用対効果と中長期的な施設維持を見据えたストックマネジメント計画を軸に、持続可能な下水道事業運営を考えていかなければならない。
　これらの取組を推進するため、国が推進する広域化・共同化計画を活用することも経営効率化の方策の一つと考える。</t>
    <rPh sb="1" eb="4">
      <t>ゲスイドウ</t>
    </rPh>
    <rPh sb="4" eb="6">
      <t>ジギョウ</t>
    </rPh>
    <rPh sb="7" eb="9">
      <t>エンカツ</t>
    </rPh>
    <rPh sb="10" eb="12">
      <t>ウンエイ</t>
    </rPh>
    <rPh sb="17" eb="20">
      <t>ゲスイドウ</t>
    </rPh>
    <rPh sb="20" eb="23">
      <t>シヨウリョウ</t>
    </rPh>
    <rPh sb="24" eb="26">
      <t>オスイ</t>
    </rPh>
    <rPh sb="26" eb="28">
      <t>ショリ</t>
    </rPh>
    <rPh sb="30" eb="33">
      <t>テキセイカ</t>
    </rPh>
    <rPh sb="33" eb="34">
      <t>トウ</t>
    </rPh>
    <rPh sb="47" eb="50">
      <t>テキセイカ</t>
    </rPh>
    <rPh sb="51" eb="52">
      <t>サラ</t>
    </rPh>
    <rPh sb="68" eb="70">
      <t>トウシ</t>
    </rPh>
    <rPh sb="71" eb="74">
      <t>ゲスイドウ</t>
    </rPh>
    <rPh sb="74" eb="75">
      <t>メン</t>
    </rPh>
    <rPh sb="75" eb="77">
      <t>セイビ</t>
    </rPh>
    <rPh sb="78" eb="80">
      <t>シュウバン</t>
    </rPh>
    <rPh sb="81" eb="82">
      <t>ムカ</t>
    </rPh>
    <rPh sb="89" eb="91">
      <t>コンゴ</t>
    </rPh>
    <rPh sb="92" eb="94">
      <t>ヒヨウ</t>
    </rPh>
    <rPh sb="94" eb="95">
      <t>タイ</t>
    </rPh>
    <rPh sb="95" eb="97">
      <t>コウカ</t>
    </rPh>
    <rPh sb="98" eb="101">
      <t>チュウチョウキ</t>
    </rPh>
    <rPh sb="101" eb="102">
      <t>テキ</t>
    </rPh>
    <rPh sb="103" eb="105">
      <t>シセツ</t>
    </rPh>
    <rPh sb="105" eb="107">
      <t>イジ</t>
    </rPh>
    <rPh sb="108" eb="110">
      <t>ミス</t>
    </rPh>
    <rPh sb="122" eb="124">
      <t>ケイカク</t>
    </rPh>
    <rPh sb="125" eb="126">
      <t>ジク</t>
    </rPh>
    <rPh sb="128" eb="130">
      <t>ジゾク</t>
    </rPh>
    <rPh sb="130" eb="132">
      <t>カノウ</t>
    </rPh>
    <rPh sb="133" eb="136">
      <t>ゲスイドウ</t>
    </rPh>
    <rPh sb="136" eb="138">
      <t>ジギョウ</t>
    </rPh>
    <rPh sb="138" eb="140">
      <t>ウンエイ</t>
    </rPh>
    <rPh sb="141" eb="142">
      <t>カンガ</t>
    </rPh>
    <rPh sb="161" eb="163">
      <t>トリクミ</t>
    </rPh>
    <rPh sb="164" eb="166">
      <t>スイシン</t>
    </rPh>
    <rPh sb="171" eb="172">
      <t>クニ</t>
    </rPh>
    <rPh sb="173" eb="174">
      <t>オ</t>
    </rPh>
    <rPh sb="174" eb="175">
      <t>スス</t>
    </rPh>
    <rPh sb="177" eb="180">
      <t>コウイキカ</t>
    </rPh>
    <rPh sb="181" eb="184">
      <t>キョウドウカ</t>
    </rPh>
    <rPh sb="184" eb="186">
      <t>ケイカク</t>
    </rPh>
    <rPh sb="187" eb="189">
      <t>カツヨウ</t>
    </rPh>
    <rPh sb="203" eb="204">
      <t>ヒト</t>
    </rPh>
    <rPh sb="206" eb="20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</si>
</sst>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3DD-4921-862A-CAC13D2F80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0.11</c:v>
                </c:pt>
                <c:pt idx="3">
                  <c:v>0.1</c:v>
                </c:pt>
                <c:pt idx="4">
                  <c:v>0.09</c:v>
                </c:pt>
              </c:numCache>
            </c:numRef>
          </c:val>
          <c:smooth val="0"/>
          <c:extLst>
            <c:ext xmlns:c16="http://schemas.microsoft.com/office/drawing/2014/chart" uri="{C3380CC4-5D6E-409C-BE32-E72D297353CC}">
              <c16:uniqueId val="{00000001-C3DD-4921-862A-CAC13D2F80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A9-4DA1-ACE8-3B1433190F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59.55</c:v>
                </c:pt>
                <c:pt idx="3">
                  <c:v>65.040000000000006</c:v>
                </c:pt>
                <c:pt idx="4">
                  <c:v>68.31</c:v>
                </c:pt>
              </c:numCache>
            </c:numRef>
          </c:val>
          <c:smooth val="0"/>
          <c:extLst>
            <c:ext xmlns:c16="http://schemas.microsoft.com/office/drawing/2014/chart" uri="{C3380CC4-5D6E-409C-BE32-E72D297353CC}">
              <c16:uniqueId val="{00000001-84A9-4DA1-ACE8-3B1433190F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90.41</c:v>
                </c:pt>
                <c:pt idx="3">
                  <c:v>90.98</c:v>
                </c:pt>
                <c:pt idx="4">
                  <c:v>91.24</c:v>
                </c:pt>
              </c:numCache>
            </c:numRef>
          </c:val>
          <c:extLst>
            <c:ext xmlns:c16="http://schemas.microsoft.com/office/drawing/2014/chart" uri="{C3380CC4-5D6E-409C-BE32-E72D297353CC}">
              <c16:uniqueId val="{00000000-781C-4D5C-98BD-B2BB0B372F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87.14</c:v>
                </c:pt>
                <c:pt idx="3">
                  <c:v>92.55</c:v>
                </c:pt>
                <c:pt idx="4">
                  <c:v>92.62</c:v>
                </c:pt>
              </c:numCache>
            </c:numRef>
          </c:val>
          <c:smooth val="0"/>
          <c:extLst>
            <c:ext xmlns:c16="http://schemas.microsoft.com/office/drawing/2014/chart" uri="{C3380CC4-5D6E-409C-BE32-E72D297353CC}">
              <c16:uniqueId val="{00000001-781C-4D5C-98BD-B2BB0B372F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115.05</c:v>
                </c:pt>
                <c:pt idx="3">
                  <c:v>93.53</c:v>
                </c:pt>
                <c:pt idx="4">
                  <c:v>100.01</c:v>
                </c:pt>
              </c:numCache>
            </c:numRef>
          </c:val>
          <c:extLst>
            <c:ext xmlns:c16="http://schemas.microsoft.com/office/drawing/2014/chart" uri="{C3380CC4-5D6E-409C-BE32-E72D297353CC}">
              <c16:uniqueId val="{00000000-A5D7-409C-9E17-6E49CEC949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108.38</c:v>
                </c:pt>
                <c:pt idx="3">
                  <c:v>106.9</c:v>
                </c:pt>
                <c:pt idx="4">
                  <c:v>106.99</c:v>
                </c:pt>
              </c:numCache>
            </c:numRef>
          </c:val>
          <c:smooth val="0"/>
          <c:extLst>
            <c:ext xmlns:c16="http://schemas.microsoft.com/office/drawing/2014/chart" uri="{C3380CC4-5D6E-409C-BE32-E72D297353CC}">
              <c16:uniqueId val="{00000001-A5D7-409C-9E17-6E49CEC949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2.88</c:v>
                </c:pt>
                <c:pt idx="3">
                  <c:v>5.64</c:v>
                </c:pt>
                <c:pt idx="4">
                  <c:v>8.24</c:v>
                </c:pt>
              </c:numCache>
            </c:numRef>
          </c:val>
          <c:extLst>
            <c:ext xmlns:c16="http://schemas.microsoft.com/office/drawing/2014/chart" uri="{C3380CC4-5D6E-409C-BE32-E72D297353CC}">
              <c16:uniqueId val="{00000000-2464-4574-B017-41A78E5D702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15.21</c:v>
                </c:pt>
                <c:pt idx="3">
                  <c:v>26.13</c:v>
                </c:pt>
                <c:pt idx="4">
                  <c:v>26.36</c:v>
                </c:pt>
              </c:numCache>
            </c:numRef>
          </c:val>
          <c:smooth val="0"/>
          <c:extLst>
            <c:ext xmlns:c16="http://schemas.microsoft.com/office/drawing/2014/chart" uri="{C3380CC4-5D6E-409C-BE32-E72D297353CC}">
              <c16:uniqueId val="{00000001-2464-4574-B017-41A78E5D702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31A-403E-90B6-E12D4BABFC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1.03</c:v>
                </c:pt>
                <c:pt idx="4">
                  <c:v>1.43</c:v>
                </c:pt>
              </c:numCache>
            </c:numRef>
          </c:val>
          <c:smooth val="0"/>
          <c:extLst>
            <c:ext xmlns:c16="http://schemas.microsoft.com/office/drawing/2014/chart" uri="{C3380CC4-5D6E-409C-BE32-E72D297353CC}">
              <c16:uniqueId val="{00000001-C31A-403E-90B6-E12D4BABFC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6AB-4D8F-B894-3984282F26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12.78</c:v>
                </c:pt>
                <c:pt idx="3">
                  <c:v>9.06</c:v>
                </c:pt>
                <c:pt idx="4">
                  <c:v>7.42</c:v>
                </c:pt>
              </c:numCache>
            </c:numRef>
          </c:val>
          <c:smooth val="0"/>
          <c:extLst>
            <c:ext xmlns:c16="http://schemas.microsoft.com/office/drawing/2014/chart" uri="{C3380CC4-5D6E-409C-BE32-E72D297353CC}">
              <c16:uniqueId val="{00000001-E6AB-4D8F-B894-3984282F26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76.8</c:v>
                </c:pt>
                <c:pt idx="3">
                  <c:v>66.010000000000005</c:v>
                </c:pt>
                <c:pt idx="4">
                  <c:v>60.89</c:v>
                </c:pt>
              </c:numCache>
            </c:numRef>
          </c:val>
          <c:extLst>
            <c:ext xmlns:c16="http://schemas.microsoft.com/office/drawing/2014/chart" uri="{C3380CC4-5D6E-409C-BE32-E72D297353CC}">
              <c16:uniqueId val="{00000000-38F3-4DE1-B489-2D16B687F4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57.48</c:v>
                </c:pt>
                <c:pt idx="3">
                  <c:v>76.31</c:v>
                </c:pt>
                <c:pt idx="4">
                  <c:v>68.180000000000007</c:v>
                </c:pt>
              </c:numCache>
            </c:numRef>
          </c:val>
          <c:smooth val="0"/>
          <c:extLst>
            <c:ext xmlns:c16="http://schemas.microsoft.com/office/drawing/2014/chart" uri="{C3380CC4-5D6E-409C-BE32-E72D297353CC}">
              <c16:uniqueId val="{00000001-38F3-4DE1-B489-2D16B687F4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541.71</c:v>
                </c:pt>
                <c:pt idx="3">
                  <c:v>417.71</c:v>
                </c:pt>
                <c:pt idx="4">
                  <c:v>433.51</c:v>
                </c:pt>
              </c:numCache>
            </c:numRef>
          </c:val>
          <c:extLst>
            <c:ext xmlns:c16="http://schemas.microsoft.com/office/drawing/2014/chart" uri="{C3380CC4-5D6E-409C-BE32-E72D297353CC}">
              <c16:uniqueId val="{00000000-E349-41F8-A1A9-76D9EB2C92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1046.25</c:v>
                </c:pt>
                <c:pt idx="3">
                  <c:v>820.36</c:v>
                </c:pt>
                <c:pt idx="4">
                  <c:v>847.44</c:v>
                </c:pt>
              </c:numCache>
            </c:numRef>
          </c:val>
          <c:smooth val="0"/>
          <c:extLst>
            <c:ext xmlns:c16="http://schemas.microsoft.com/office/drawing/2014/chart" uri="{C3380CC4-5D6E-409C-BE32-E72D297353CC}">
              <c16:uniqueId val="{00000001-E349-41F8-A1A9-76D9EB2C92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96.12</c:v>
                </c:pt>
                <c:pt idx="3">
                  <c:v>96.82</c:v>
                </c:pt>
                <c:pt idx="4">
                  <c:v>95.51</c:v>
                </c:pt>
              </c:numCache>
            </c:numRef>
          </c:val>
          <c:extLst>
            <c:ext xmlns:c16="http://schemas.microsoft.com/office/drawing/2014/chart" uri="{C3380CC4-5D6E-409C-BE32-E72D297353CC}">
              <c16:uniqueId val="{00000000-0624-4540-8A32-BF8F0176AF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88.37</c:v>
                </c:pt>
                <c:pt idx="3">
                  <c:v>95.4</c:v>
                </c:pt>
                <c:pt idx="4">
                  <c:v>94.69</c:v>
                </c:pt>
              </c:numCache>
            </c:numRef>
          </c:val>
          <c:smooth val="0"/>
          <c:extLst>
            <c:ext xmlns:c16="http://schemas.microsoft.com/office/drawing/2014/chart" uri="{C3380CC4-5D6E-409C-BE32-E72D297353CC}">
              <c16:uniqueId val="{00000001-0624-4540-8A32-BF8F0176AF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192.64</c:v>
                </c:pt>
                <c:pt idx="3">
                  <c:v>187.88</c:v>
                </c:pt>
                <c:pt idx="4">
                  <c:v>191.66</c:v>
                </c:pt>
              </c:numCache>
            </c:numRef>
          </c:val>
          <c:extLst>
            <c:ext xmlns:c16="http://schemas.microsoft.com/office/drawing/2014/chart" uri="{C3380CC4-5D6E-409C-BE32-E72D297353CC}">
              <c16:uniqueId val="{00000000-D8D3-47F3-828C-6164BBBE10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178.11</c:v>
                </c:pt>
                <c:pt idx="3">
                  <c:v>163.19999999999999</c:v>
                </c:pt>
                <c:pt idx="4">
                  <c:v>159.78</c:v>
                </c:pt>
              </c:numCache>
            </c:numRef>
          </c:val>
          <c:smooth val="0"/>
          <c:extLst>
            <c:ext xmlns:c16="http://schemas.microsoft.com/office/drawing/2014/chart" uri="{C3380CC4-5D6E-409C-BE32-E72D297353CC}">
              <c16:uniqueId val="{00000001-D8D3-47F3-828C-6164BBBE10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福岡県　小郡市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59694</v>
      </c>
      <c r="AM8" s="69"/>
      <c r="AN8" s="69"/>
      <c r="AO8" s="69"/>
      <c r="AP8" s="69"/>
      <c r="AQ8" s="69"/>
      <c r="AR8" s="69"/>
      <c r="AS8" s="69"/>
      <c r="AT8" s="68">
        <f>データ!T6</f>
        <v>45.51</v>
      </c>
      <c r="AU8" s="68"/>
      <c r="AV8" s="68"/>
      <c r="AW8" s="68"/>
      <c r="AX8" s="68"/>
      <c r="AY8" s="68"/>
      <c r="AZ8" s="68"/>
      <c r="BA8" s="68"/>
      <c r="BB8" s="68">
        <f>データ!U6</f>
        <v>1311.67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55.22</v>
      </c>
      <c r="J10" s="68"/>
      <c r="K10" s="68"/>
      <c r="L10" s="68"/>
      <c r="M10" s="68"/>
      <c r="N10" s="68"/>
      <c r="O10" s="68"/>
      <c r="P10" s="68">
        <f>データ!P6</f>
        <v>94.09</v>
      </c>
      <c r="Q10" s="68"/>
      <c r="R10" s="68"/>
      <c r="S10" s="68"/>
      <c r="T10" s="68"/>
      <c r="U10" s="68"/>
      <c r="V10" s="68"/>
      <c r="W10" s="68">
        <f>データ!Q6</f>
        <v>88.11</v>
      </c>
      <c r="X10" s="68"/>
      <c r="Y10" s="68"/>
      <c r="Z10" s="68"/>
      <c r="AA10" s="68"/>
      <c r="AB10" s="68"/>
      <c r="AC10" s="68"/>
      <c r="AD10" s="69">
        <f>データ!R6</f>
        <v>3570</v>
      </c>
      <c r="AE10" s="69"/>
      <c r="AF10" s="69"/>
      <c r="AG10" s="69"/>
      <c r="AH10" s="69"/>
      <c r="AI10" s="69"/>
      <c r="AJ10" s="69"/>
      <c r="AK10" s="2"/>
      <c r="AL10" s="69">
        <f>データ!V6</f>
        <v>56057</v>
      </c>
      <c r="AM10" s="69"/>
      <c r="AN10" s="69"/>
      <c r="AO10" s="69"/>
      <c r="AP10" s="69"/>
      <c r="AQ10" s="69"/>
      <c r="AR10" s="69"/>
      <c r="AS10" s="69"/>
      <c r="AT10" s="68">
        <f>データ!W6</f>
        <v>12.59</v>
      </c>
      <c r="AU10" s="68"/>
      <c r="AV10" s="68"/>
      <c r="AW10" s="68"/>
      <c r="AX10" s="68"/>
      <c r="AY10" s="68"/>
      <c r="AZ10" s="68"/>
      <c r="BA10" s="68"/>
      <c r="BB10" s="68">
        <f>データ!X6</f>
        <v>4452.5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fyMsrQYi8ijyP6/kw+tdAFC9JF1SV8cpor7xtxJV6TrTXH8U/v/3Zw3Oe9YpRzwaauydCB4p1GL6ShnOZAYjXA==" saltValue="lsAOMa/WIZqI2tOnvULP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402168</v>
      </c>
      <c r="D6" s="33">
        <f t="shared" si="3"/>
        <v>46</v>
      </c>
      <c r="E6" s="33">
        <f t="shared" si="3"/>
        <v>17</v>
      </c>
      <c r="F6" s="33">
        <f t="shared" si="3"/>
        <v>1</v>
      </c>
      <c r="G6" s="33">
        <f t="shared" si="3"/>
        <v>0</v>
      </c>
      <c r="H6" s="33" t="str">
        <f t="shared" si="3"/>
        <v>福岡県　小郡市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55.22</v>
      </c>
      <c r="P6" s="34">
        <f t="shared" si="3"/>
        <v>94.09</v>
      </c>
      <c r="Q6" s="34">
        <f t="shared" si="3"/>
        <v>88.11</v>
      </c>
      <c r="R6" s="34">
        <f t="shared" si="3"/>
        <v>3570</v>
      </c>
      <c r="S6" s="34">
        <f t="shared" si="3"/>
        <v>59694</v>
      </c>
      <c r="T6" s="34">
        <f t="shared" si="3"/>
        <v>45.51</v>
      </c>
      <c r="U6" s="34">
        <f t="shared" si="3"/>
        <v>1311.67</v>
      </c>
      <c r="V6" s="34">
        <f t="shared" si="3"/>
        <v>56057</v>
      </c>
      <c r="W6" s="34">
        <f t="shared" si="3"/>
        <v>12.59</v>
      </c>
      <c r="X6" s="34">
        <f t="shared" si="3"/>
        <v>4452.5</v>
      </c>
      <c r="Y6" s="35" t="str">
        <f>IF(Y7="",NA(),Y7)</f>
        <v>-</v>
      </c>
      <c r="Z6" s="35" t="str">
        <f t="shared" ref="Z6:AH6" si="4">IF(Z7="",NA(),Z7)</f>
        <v>-</v>
      </c>
      <c r="AA6" s="35">
        <f t="shared" si="4"/>
        <v>115.05</v>
      </c>
      <c r="AB6" s="35">
        <f t="shared" si="4"/>
        <v>93.53</v>
      </c>
      <c r="AC6" s="35">
        <f t="shared" si="4"/>
        <v>100.01</v>
      </c>
      <c r="AD6" s="35" t="str">
        <f t="shared" si="4"/>
        <v>-</v>
      </c>
      <c r="AE6" s="35" t="str">
        <f t="shared" si="4"/>
        <v>-</v>
      </c>
      <c r="AF6" s="35">
        <f t="shared" si="4"/>
        <v>108.38</v>
      </c>
      <c r="AG6" s="35">
        <f t="shared" si="4"/>
        <v>106.9</v>
      </c>
      <c r="AH6" s="35">
        <f t="shared" si="4"/>
        <v>106.99</v>
      </c>
      <c r="AI6" s="34" t="str">
        <f>IF(AI7="","",IF(AI7="-","【-】","【"&amp;SUBSTITUTE(TEXT(AI7,"#,##0.00"),"-","△")&amp;"】"))</f>
        <v>【108.07】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12.78</v>
      </c>
      <c r="AR6" s="35">
        <f t="shared" si="5"/>
        <v>9.06</v>
      </c>
      <c r="AS6" s="35">
        <f t="shared" si="5"/>
        <v>7.42</v>
      </c>
      <c r="AT6" s="34" t="str">
        <f>IF(AT7="","",IF(AT7="-","【-】","【"&amp;SUBSTITUTE(TEXT(AT7,"#,##0.00"),"-","△")&amp;"】"))</f>
        <v>【3.09】</v>
      </c>
      <c r="AU6" s="35" t="str">
        <f>IF(AU7="",NA(),AU7)</f>
        <v>-</v>
      </c>
      <c r="AV6" s="35" t="str">
        <f t="shared" ref="AV6:BD6" si="6">IF(AV7="",NA(),AV7)</f>
        <v>-</v>
      </c>
      <c r="AW6" s="35">
        <f t="shared" si="6"/>
        <v>76.8</v>
      </c>
      <c r="AX6" s="35">
        <f t="shared" si="6"/>
        <v>66.010000000000005</v>
      </c>
      <c r="AY6" s="35">
        <f t="shared" si="6"/>
        <v>60.89</v>
      </c>
      <c r="AZ6" s="35" t="str">
        <f t="shared" si="6"/>
        <v>-</v>
      </c>
      <c r="BA6" s="35" t="str">
        <f t="shared" si="6"/>
        <v>-</v>
      </c>
      <c r="BB6" s="35">
        <f t="shared" si="6"/>
        <v>57.48</v>
      </c>
      <c r="BC6" s="35">
        <f t="shared" si="6"/>
        <v>76.31</v>
      </c>
      <c r="BD6" s="35">
        <f t="shared" si="6"/>
        <v>68.180000000000007</v>
      </c>
      <c r="BE6" s="34" t="str">
        <f>IF(BE7="","",IF(BE7="-","【-】","【"&amp;SUBSTITUTE(TEXT(BE7,"#,##0.00"),"-","△")&amp;"】"))</f>
        <v>【69.54】</v>
      </c>
      <c r="BF6" s="35" t="str">
        <f>IF(BF7="",NA(),BF7)</f>
        <v>-</v>
      </c>
      <c r="BG6" s="35" t="str">
        <f t="shared" ref="BG6:BO6" si="7">IF(BG7="",NA(),BG7)</f>
        <v>-</v>
      </c>
      <c r="BH6" s="35">
        <f t="shared" si="7"/>
        <v>541.71</v>
      </c>
      <c r="BI6" s="35">
        <f t="shared" si="7"/>
        <v>417.71</v>
      </c>
      <c r="BJ6" s="35">
        <f t="shared" si="7"/>
        <v>433.51</v>
      </c>
      <c r="BK6" s="35" t="str">
        <f t="shared" si="7"/>
        <v>-</v>
      </c>
      <c r="BL6" s="35" t="str">
        <f t="shared" si="7"/>
        <v>-</v>
      </c>
      <c r="BM6" s="35">
        <f t="shared" si="7"/>
        <v>1046.25</v>
      </c>
      <c r="BN6" s="35">
        <f t="shared" si="7"/>
        <v>820.36</v>
      </c>
      <c r="BO6" s="35">
        <f t="shared" si="7"/>
        <v>847.44</v>
      </c>
      <c r="BP6" s="34" t="str">
        <f>IF(BP7="","",IF(BP7="-","【-】","【"&amp;SUBSTITUTE(TEXT(BP7,"#,##0.00"),"-","△")&amp;"】"))</f>
        <v>【682.51】</v>
      </c>
      <c r="BQ6" s="35" t="str">
        <f>IF(BQ7="",NA(),BQ7)</f>
        <v>-</v>
      </c>
      <c r="BR6" s="35" t="str">
        <f t="shared" ref="BR6:BZ6" si="8">IF(BR7="",NA(),BR7)</f>
        <v>-</v>
      </c>
      <c r="BS6" s="35">
        <f t="shared" si="8"/>
        <v>96.12</v>
      </c>
      <c r="BT6" s="35">
        <f t="shared" si="8"/>
        <v>96.82</v>
      </c>
      <c r="BU6" s="35">
        <f t="shared" si="8"/>
        <v>95.51</v>
      </c>
      <c r="BV6" s="35" t="str">
        <f t="shared" si="8"/>
        <v>-</v>
      </c>
      <c r="BW6" s="35" t="str">
        <f t="shared" si="8"/>
        <v>-</v>
      </c>
      <c r="BX6" s="35">
        <f t="shared" si="8"/>
        <v>88.37</v>
      </c>
      <c r="BY6" s="35">
        <f t="shared" si="8"/>
        <v>95.4</v>
      </c>
      <c r="BZ6" s="35">
        <f t="shared" si="8"/>
        <v>94.69</v>
      </c>
      <c r="CA6" s="34" t="str">
        <f>IF(CA7="","",IF(CA7="-","【-】","【"&amp;SUBSTITUTE(TEXT(CA7,"#,##0.00"),"-","△")&amp;"】"))</f>
        <v>【100.34】</v>
      </c>
      <c r="CB6" s="35" t="str">
        <f>IF(CB7="",NA(),CB7)</f>
        <v>-</v>
      </c>
      <c r="CC6" s="35" t="str">
        <f t="shared" ref="CC6:CK6" si="9">IF(CC7="",NA(),CC7)</f>
        <v>-</v>
      </c>
      <c r="CD6" s="35">
        <f t="shared" si="9"/>
        <v>192.64</v>
      </c>
      <c r="CE6" s="35">
        <f t="shared" si="9"/>
        <v>187.88</v>
      </c>
      <c r="CF6" s="35">
        <f t="shared" si="9"/>
        <v>191.66</v>
      </c>
      <c r="CG6" s="35" t="str">
        <f t="shared" si="9"/>
        <v>-</v>
      </c>
      <c r="CH6" s="35" t="str">
        <f t="shared" si="9"/>
        <v>-</v>
      </c>
      <c r="CI6" s="35">
        <f t="shared" si="9"/>
        <v>178.11</v>
      </c>
      <c r="CJ6" s="35">
        <f t="shared" si="9"/>
        <v>163.19999999999999</v>
      </c>
      <c r="CK6" s="35">
        <f t="shared" si="9"/>
        <v>159.78</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59.55</v>
      </c>
      <c r="CU6" s="35">
        <f t="shared" si="10"/>
        <v>65.040000000000006</v>
      </c>
      <c r="CV6" s="35">
        <f t="shared" si="10"/>
        <v>68.31</v>
      </c>
      <c r="CW6" s="34" t="str">
        <f>IF(CW7="","",IF(CW7="-","【-】","【"&amp;SUBSTITUTE(TEXT(CW7,"#,##0.00"),"-","△")&amp;"】"))</f>
        <v>【59.64】</v>
      </c>
      <c r="CX6" s="35" t="str">
        <f>IF(CX7="",NA(),CX7)</f>
        <v>-</v>
      </c>
      <c r="CY6" s="35" t="str">
        <f t="shared" ref="CY6:DG6" si="11">IF(CY7="",NA(),CY7)</f>
        <v>-</v>
      </c>
      <c r="CZ6" s="35">
        <f t="shared" si="11"/>
        <v>90.41</v>
      </c>
      <c r="DA6" s="35">
        <f t="shared" si="11"/>
        <v>90.98</v>
      </c>
      <c r="DB6" s="35">
        <f t="shared" si="11"/>
        <v>91.24</v>
      </c>
      <c r="DC6" s="35" t="str">
        <f t="shared" si="11"/>
        <v>-</v>
      </c>
      <c r="DD6" s="35" t="str">
        <f t="shared" si="11"/>
        <v>-</v>
      </c>
      <c r="DE6" s="35">
        <f t="shared" si="11"/>
        <v>87.14</v>
      </c>
      <c r="DF6" s="35">
        <f t="shared" si="11"/>
        <v>92.55</v>
      </c>
      <c r="DG6" s="35">
        <f t="shared" si="11"/>
        <v>92.62</v>
      </c>
      <c r="DH6" s="34" t="str">
        <f>IF(DH7="","",IF(DH7="-","【-】","【"&amp;SUBSTITUTE(TEXT(DH7,"#,##0.00"),"-","△")&amp;"】"))</f>
        <v>【95.35】</v>
      </c>
      <c r="DI6" s="35" t="str">
        <f>IF(DI7="",NA(),DI7)</f>
        <v>-</v>
      </c>
      <c r="DJ6" s="35" t="str">
        <f t="shared" ref="DJ6:DR6" si="12">IF(DJ7="",NA(),DJ7)</f>
        <v>-</v>
      </c>
      <c r="DK6" s="35">
        <f t="shared" si="12"/>
        <v>2.88</v>
      </c>
      <c r="DL6" s="35">
        <f t="shared" si="12"/>
        <v>5.64</v>
      </c>
      <c r="DM6" s="35">
        <f t="shared" si="12"/>
        <v>8.24</v>
      </c>
      <c r="DN6" s="35" t="str">
        <f t="shared" si="12"/>
        <v>-</v>
      </c>
      <c r="DO6" s="35" t="str">
        <f t="shared" si="12"/>
        <v>-</v>
      </c>
      <c r="DP6" s="35">
        <f t="shared" si="12"/>
        <v>15.21</v>
      </c>
      <c r="DQ6" s="35">
        <f t="shared" si="12"/>
        <v>26.13</v>
      </c>
      <c r="DR6" s="35">
        <f t="shared" si="12"/>
        <v>26.36</v>
      </c>
      <c r="DS6" s="34" t="str">
        <f>IF(DS7="","",IF(DS7="-","【-】","【"&amp;SUBSTITUTE(TEXT(DS7,"#,##0.00"),"-","△")&amp;"】"))</f>
        <v>【38.57】</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0.01</v>
      </c>
      <c r="EB6" s="35">
        <f t="shared" si="13"/>
        <v>1.03</v>
      </c>
      <c r="EC6" s="35">
        <f t="shared" si="13"/>
        <v>1.43</v>
      </c>
      <c r="ED6" s="34" t="str">
        <f>IF(ED7="","",IF(ED7="-","【-】","【"&amp;SUBSTITUTE(TEXT(ED7,"#,##0.00"),"-","△")&amp;"】"))</f>
        <v>【5.90】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0.11</v>
      </c>
      <c r="EM6" s="35">
        <f t="shared" si="14"/>
        <v>0.1</v>
      </c>
      <c r="EN6" s="35">
        <f t="shared" si="14"/>
        <v>0.09</v>
      </c>
      <c r="EO6" s="34" t="str">
        <f>IF(EO7="","",IF(EO7="-","【-】","【"&amp;SUBSTITUTE(TEXT(EO7,"#,##0.00"),"-","△")&amp;"】"))</f>
        <v>【0.22】</v>
      </c>
    </row>
    <row r="7" spans="1:148" s="36" customFormat="1" x14ac:dyDescent="0.15">
      <c r="A7" s="28"/>
      <c r="B7" s="37">
        <v>2019</v>
      </c>
      <c r="C7" s="37">
        <v>402168</v>
      </c>
      <c r="D7" s="37">
        <v>46</v>
      </c>
      <c r="E7" s="37">
        <v>17</v>
      </c>
      <c r="F7" s="37">
        <v>1</v>
      </c>
      <c r="G7" s="37">
        <v>0</v>
      </c>
      <c r="H7" s="37" t="s">
        <v>96</v>
      </c>
      <c r="I7" s="37" t="s">
        <v>97</v>
      </c>
      <c r="J7" s="37" t="s">
        <v>98</v>
      </c>
      <c r="K7" s="37" t="s">
        <v>99</v>
      </c>
      <c r="L7" s="37" t="s">
        <v>100</v>
      </c>
      <c r="M7" s="37" t="s">
        <v>101</v>
      </c>
      <c r="N7" s="38" t="s">
        <v>102</v>
      </c>
      <c r="O7" s="38">
        <v>55.22</v>
      </c>
      <c r="P7" s="38">
        <v>94.09</v>
      </c>
      <c r="Q7" s="38">
        <v>88.11</v>
      </c>
      <c r="R7" s="38">
        <v>3570</v>
      </c>
      <c r="S7" s="38">
        <v>59694</v>
      </c>
      <c r="T7" s="38">
        <v>45.51</v>
      </c>
      <c r="U7" s="38">
        <v>1311.67</v>
      </c>
      <c r="V7" s="38">
        <v>56057</v>
      </c>
      <c r="W7" s="38">
        <v>12.59</v>
      </c>
      <c r="X7" s="38">
        <v>4452.5</v>
      </c>
      <c r="Y7" s="38" t="s">
        <v>102</v>
      </c>
      <c r="Z7" s="38" t="s">
        <v>102</v>
      </c>
      <c r="AA7" s="38">
        <v>115.05</v>
      </c>
      <c r="AB7" s="38">
        <v>93.53</v>
      </c>
      <c r="AC7" s="38">
        <v>100.01</v>
      </c>
      <c r="AD7" s="38" t="s">
        <v>102</v>
      </c>
      <c r="AE7" s="38" t="s">
        <v>102</v>
      </c>
      <c r="AF7" s="38">
        <v>108.38</v>
      </c>
      <c r="AG7" s="38">
        <v>106.9</v>
      </c>
      <c r="AH7" s="38">
        <v>106.99</v>
      </c>
      <c r="AI7" s="38">
        <v>108.07</v>
      </c>
      <c r="AJ7" s="38" t="s">
        <v>102</v>
      </c>
      <c r="AK7" s="38" t="s">
        <v>102</v>
      </c>
      <c r="AL7" s="38">
        <v>0</v>
      </c>
      <c r="AM7" s="38">
        <v>0</v>
      </c>
      <c r="AN7" s="38">
        <v>0</v>
      </c>
      <c r="AO7" s="38" t="s">
        <v>102</v>
      </c>
      <c r="AP7" s="38" t="s">
        <v>102</v>
      </c>
      <c r="AQ7" s="38">
        <v>12.78</v>
      </c>
      <c r="AR7" s="38">
        <v>9.06</v>
      </c>
      <c r="AS7" s="38">
        <v>7.42</v>
      </c>
      <c r="AT7" s="38">
        <v>3.09</v>
      </c>
      <c r="AU7" s="38" t="s">
        <v>102</v>
      </c>
      <c r="AV7" s="38" t="s">
        <v>102</v>
      </c>
      <c r="AW7" s="38">
        <v>76.8</v>
      </c>
      <c r="AX7" s="38">
        <v>66.010000000000005</v>
      </c>
      <c r="AY7" s="38">
        <v>60.89</v>
      </c>
      <c r="AZ7" s="38" t="s">
        <v>102</v>
      </c>
      <c r="BA7" s="38" t="s">
        <v>102</v>
      </c>
      <c r="BB7" s="38">
        <v>57.48</v>
      </c>
      <c r="BC7" s="38">
        <v>76.31</v>
      </c>
      <c r="BD7" s="38">
        <v>68.180000000000007</v>
      </c>
      <c r="BE7" s="38">
        <v>69.540000000000006</v>
      </c>
      <c r="BF7" s="38" t="s">
        <v>102</v>
      </c>
      <c r="BG7" s="38" t="s">
        <v>102</v>
      </c>
      <c r="BH7" s="38">
        <v>541.71</v>
      </c>
      <c r="BI7" s="38">
        <v>417.71</v>
      </c>
      <c r="BJ7" s="38">
        <v>433.51</v>
      </c>
      <c r="BK7" s="38" t="s">
        <v>102</v>
      </c>
      <c r="BL7" s="38" t="s">
        <v>102</v>
      </c>
      <c r="BM7" s="38">
        <v>1046.25</v>
      </c>
      <c r="BN7" s="38">
        <v>820.36</v>
      </c>
      <c r="BO7" s="38">
        <v>847.44</v>
      </c>
      <c r="BP7" s="38">
        <v>682.51</v>
      </c>
      <c r="BQ7" s="38" t="s">
        <v>102</v>
      </c>
      <c r="BR7" s="38" t="s">
        <v>102</v>
      </c>
      <c r="BS7" s="38">
        <v>96.12</v>
      </c>
      <c r="BT7" s="38">
        <v>96.82</v>
      </c>
      <c r="BU7" s="38">
        <v>95.51</v>
      </c>
      <c r="BV7" s="38" t="s">
        <v>102</v>
      </c>
      <c r="BW7" s="38" t="s">
        <v>102</v>
      </c>
      <c r="BX7" s="38">
        <v>88.37</v>
      </c>
      <c r="BY7" s="38">
        <v>95.4</v>
      </c>
      <c r="BZ7" s="38">
        <v>94.69</v>
      </c>
      <c r="CA7" s="38">
        <v>100.34</v>
      </c>
      <c r="CB7" s="38" t="s">
        <v>102</v>
      </c>
      <c r="CC7" s="38" t="s">
        <v>102</v>
      </c>
      <c r="CD7" s="38">
        <v>192.64</v>
      </c>
      <c r="CE7" s="38">
        <v>187.88</v>
      </c>
      <c r="CF7" s="38">
        <v>191.66</v>
      </c>
      <c r="CG7" s="38" t="s">
        <v>102</v>
      </c>
      <c r="CH7" s="38" t="s">
        <v>102</v>
      </c>
      <c r="CI7" s="38">
        <v>178.11</v>
      </c>
      <c r="CJ7" s="38">
        <v>163.19999999999999</v>
      </c>
      <c r="CK7" s="38">
        <v>159.78</v>
      </c>
      <c r="CL7" s="38">
        <v>136.15</v>
      </c>
      <c r="CM7" s="38" t="s">
        <v>102</v>
      </c>
      <c r="CN7" s="38" t="s">
        <v>102</v>
      </c>
      <c r="CO7" s="38" t="s">
        <v>102</v>
      </c>
      <c r="CP7" s="38" t="s">
        <v>102</v>
      </c>
      <c r="CQ7" s="38" t="s">
        <v>102</v>
      </c>
      <c r="CR7" s="38" t="s">
        <v>102</v>
      </c>
      <c r="CS7" s="38" t="s">
        <v>102</v>
      </c>
      <c r="CT7" s="38">
        <v>59.55</v>
      </c>
      <c r="CU7" s="38">
        <v>65.040000000000006</v>
      </c>
      <c r="CV7" s="38">
        <v>68.31</v>
      </c>
      <c r="CW7" s="38">
        <v>59.64</v>
      </c>
      <c r="CX7" s="38" t="s">
        <v>102</v>
      </c>
      <c r="CY7" s="38" t="s">
        <v>102</v>
      </c>
      <c r="CZ7" s="38">
        <v>90.41</v>
      </c>
      <c r="DA7" s="38">
        <v>90.98</v>
      </c>
      <c r="DB7" s="38">
        <v>91.24</v>
      </c>
      <c r="DC7" s="38" t="s">
        <v>102</v>
      </c>
      <c r="DD7" s="38" t="s">
        <v>102</v>
      </c>
      <c r="DE7" s="38">
        <v>87.14</v>
      </c>
      <c r="DF7" s="38">
        <v>92.55</v>
      </c>
      <c r="DG7" s="38">
        <v>92.62</v>
      </c>
      <c r="DH7" s="38">
        <v>95.35</v>
      </c>
      <c r="DI7" s="38" t="s">
        <v>102</v>
      </c>
      <c r="DJ7" s="38" t="s">
        <v>102</v>
      </c>
      <c r="DK7" s="38">
        <v>2.88</v>
      </c>
      <c r="DL7" s="38">
        <v>5.64</v>
      </c>
      <c r="DM7" s="38">
        <v>8.24</v>
      </c>
      <c r="DN7" s="38" t="s">
        <v>102</v>
      </c>
      <c r="DO7" s="38" t="s">
        <v>102</v>
      </c>
      <c r="DP7" s="38">
        <v>15.21</v>
      </c>
      <c r="DQ7" s="38">
        <v>26.13</v>
      </c>
      <c r="DR7" s="38">
        <v>26.36</v>
      </c>
      <c r="DS7" s="38">
        <v>38.57</v>
      </c>
      <c r="DT7" s="38" t="s">
        <v>102</v>
      </c>
      <c r="DU7" s="38" t="s">
        <v>102</v>
      </c>
      <c r="DV7" s="38">
        <v>0</v>
      </c>
      <c r="DW7" s="38">
        <v>0</v>
      </c>
      <c r="DX7" s="38">
        <v>0</v>
      </c>
      <c r="DY7" s="38" t="s">
        <v>102</v>
      </c>
      <c r="DZ7" s="38" t="s">
        <v>102</v>
      </c>
      <c r="EA7" s="38">
        <v>0.01</v>
      </c>
      <c r="EB7" s="38">
        <v>1.03</v>
      </c>
      <c r="EC7" s="38">
        <v>1.43</v>
      </c>
      <c r="ED7" s="38">
        <v>5.9</v>
      </c>
      <c r="EE7" s="38" t="s">
        <v>102</v>
      </c>
      <c r="EF7" s="38" t="s">
        <v>102</v>
      </c>
      <c r="EG7" s="38">
        <v>0</v>
      </c>
      <c r="EH7" s="38">
        <v>0</v>
      </c>
      <c r="EI7" s="38">
        <v>0</v>
      </c>
      <c r="EJ7" s="38" t="s">
        <v>102</v>
      </c>
      <c r="EK7" s="38" t="s">
        <v>102</v>
      </c>
      <c r="EL7" s="38">
        <v>0.11</v>
      </c>
      <c r="EM7" s="38">
        <v>0.1</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2020-12-04T02:30:12Z</dcterms:created>
  <dcterms:modified xsi:type="dcterms:W3CDTF">2021-03-03T01:18:04Z</dcterms:modified>
  <cp:category/>
</cp:coreProperties>
</file>