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750\Desktop\"/>
    </mc:Choice>
  </mc:AlternateContent>
  <workbookProtection workbookAlgorithmName="SHA-512" workbookHashValue="n7B8zBqbHNA6RaBAqd7uE7tDYxU3oBifXHLpkaT+8sZD87NC9VRwr5XeUu/obUZrHmoodEOss1cWbitrwOxuDw==" workbookSaltValue="r8HHy+AdMRao2cfk1kZPG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<sst xmlns="http://schemas.openxmlformats.org/spreadsheetml/2006/main" count="291" uniqueCount="111">
  <si>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</si>
  <si>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</si>
  <si>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</si>
  <si>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</si>
  <si>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</si>
  <si>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</si>
  <si>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</si>
  <si>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</si>
  <si>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</si>
  <si>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</si>
  <si>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</si>
  <si>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</si>
  <si>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</si>
  <si>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</si>
  <si>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</si>
  <si>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</si>
  <si>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</si>
  <si>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</si>
  <si>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</si>
  <si>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</si>
  <si>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</si>
  <si>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</si>
  <si>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</si>
  <si>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</si>
  <si>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</si>
  <si>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</si>
  <si>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</si>
  <si>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</si>
  <si>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</si>
  <si>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</si>
  <si>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</si>
  <si>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</si>
  <si>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</si>
  <si>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</si>
  <si>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</si>
  <si>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</si>
  <si>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</si>
  <si>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</si>
  <si>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</si>
  <si>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</si>
  <si>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</si>
  <si>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</si>
  <si>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</si>
  <si>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</si>
  <si>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</si>
  <si>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</si>
  <si>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</si>
  <si>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</si>
  <si>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</si>
  <si>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</si>
  <si>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</si>
  <si>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</si>
  <si>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</si>
  <si>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</si>
  <si>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</si>
  <si>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</si>
  <si>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</si>
  <si>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</si>
  <si>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</si>
  <si>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</si>
  <si>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</si>
  <si>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</si>
  <si>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</si>
  <si>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</si>
  <si>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</si>
  <si>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</si>
  <si>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</si>
  <si>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</si>
  <si>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</si>
  <si>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</si>
  <si>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</si>
  <si>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</si>
  <si>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</si>
  <si>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</si>
  <si>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</si>
  <si>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</si>
  <si>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</si>
  <si>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</si>
  <si>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</si>
  <si>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</si>
  <si>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</si>
  <si>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</si>
  <si>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</si>
  <si>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</si>
  <si>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</si>
  <si>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</si>
  <si>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</si>
  <si>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</si>
  <si>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</si>
  <si>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</si>
  <si>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</si>
  <si>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</si>
  <si>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</si>
  <si>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</si>
  <si>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</si>
  <si>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</si>
  <si>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小郡市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</si>
  <si>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</si>
  <si>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</si>
  <si>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</si>
  <si>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</si>
  <si>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</si>
  <si>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</si>
  <si>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</si>
  <si>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</si>
  <si>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</si>
  <si>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</si>
  <si>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</si>
  <si>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算定基礎となっている帳簿原価について、当市は平成29年度に地方公営企業法の一部適用を行ったため、資産整理の際、残存価値分のみを帳簿原価として計上している。よって、実質的な減価償却率は更に高いと予想される。
　しかしながら、当市は流域関連公共下水道のみで処理場等施設の資産を持たず、大半が管渠資産であるため、減価償却は類似団体と比較しても低く、ゆるやかである。また、老朽化についても事業開始から30年で、管渠の一般的な耐用年数50年に対し半分程度の減価償却であるため、修繕に要する費用はまだ大きくはない。しかしながら、令和7年度の概成後は更新・長寿命化に焦点を当て、減価償却の状況を踏まえつつ、投資計画等を見直していく必要がある。
　</t>
    <rPh sb="39" eb="41">
      <t>イチブ</t>
    </rPh>
    <rPh sb="65" eb="67">
      <t>チョウボ</t>
    </rPh>
    <rPh sb="67" eb="69">
      <t>ゲンカ</t>
    </rPh>
    <rPh sb="170" eb="171">
      <t>ヒク</t>
    </rPh>
    <rPh sb="246" eb="247">
      <t>オオ</t>
    </rPh>
    <rPh sb="260" eb="262">
      <t>レイワ</t>
    </rPh>
    <rPh sb="263" eb="265">
      <t>ネンド</t>
    </rPh>
    <phoneticPr fontId="4"/>
  </si>
  <si>
    <t xml:space="preserve">前年度より改善できた部分もあるが、類似団体と比べると、まだまだ健全な経営状況にあるとは言い難い。
当市の下水道面整備は終盤を迎えているため、今後は費用対効果と中長期的な施設維持を見据えた、ストックマネジメント計画を軸に、持続可能な下水道事業運営を考えていかなければならない。
また、経営効率化の方策として国が推し進める広域化・共同化計画の活用も検討する必要がある。
このほか、さらなる収益の確保策として、水洗化促進（水洗化率向上）が今後の課題となる。
</t>
    <rPh sb="0" eb="3">
      <t>ゼンネンド</t>
    </rPh>
    <rPh sb="5" eb="7">
      <t>カイゼン</t>
    </rPh>
    <rPh sb="10" eb="12">
      <t>ブブン</t>
    </rPh>
    <rPh sb="17" eb="19">
      <t>ルイジ</t>
    </rPh>
    <rPh sb="19" eb="21">
      <t>ダンタイ</t>
    </rPh>
    <rPh sb="22" eb="23">
      <t>クラ</t>
    </rPh>
    <rPh sb="31" eb="33">
      <t>ケンゼン</t>
    </rPh>
    <rPh sb="34" eb="36">
      <t>ケイエイ</t>
    </rPh>
    <rPh sb="36" eb="38">
      <t>ジョウキョウ</t>
    </rPh>
    <rPh sb="43" eb="44">
      <t>イ</t>
    </rPh>
    <rPh sb="45" eb="46">
      <t>ガタ</t>
    </rPh>
    <rPh sb="49" eb="51">
      <t>トウシ</t>
    </rPh>
    <rPh sb="52" eb="55">
      <t>ゲスイドウ</t>
    </rPh>
    <rPh sb="55" eb="56">
      <t>メン</t>
    </rPh>
    <rPh sb="56" eb="58">
      <t>セイビ</t>
    </rPh>
    <rPh sb="59" eb="61">
      <t>シュウバン</t>
    </rPh>
    <rPh sb="62" eb="63">
      <t>ムカ</t>
    </rPh>
    <rPh sb="70" eb="72">
      <t>コンゴ</t>
    </rPh>
    <rPh sb="73" eb="75">
      <t>ヒヨウ</t>
    </rPh>
    <rPh sb="75" eb="76">
      <t>タイ</t>
    </rPh>
    <rPh sb="76" eb="78">
      <t>コウカ</t>
    </rPh>
    <rPh sb="79" eb="82">
      <t>チュウチョウキ</t>
    </rPh>
    <rPh sb="82" eb="83">
      <t>テキ</t>
    </rPh>
    <rPh sb="84" eb="86">
      <t>シセツ</t>
    </rPh>
    <rPh sb="86" eb="88">
      <t>イジ</t>
    </rPh>
    <rPh sb="89" eb="91">
      <t>ミス</t>
    </rPh>
    <rPh sb="104" eb="106">
      <t>ケイカク</t>
    </rPh>
    <rPh sb="107" eb="108">
      <t>ジク</t>
    </rPh>
    <rPh sb="110" eb="112">
      <t>ジゾク</t>
    </rPh>
    <rPh sb="112" eb="114">
      <t>カノウ</t>
    </rPh>
    <rPh sb="115" eb="118">
      <t>ゲスイドウ</t>
    </rPh>
    <rPh sb="118" eb="120">
      <t>ジギョウ</t>
    </rPh>
    <rPh sb="120" eb="122">
      <t>ウンエイ</t>
    </rPh>
    <rPh sb="123" eb="124">
      <t>カンガ</t>
    </rPh>
    <rPh sb="141" eb="143">
      <t>ケイエイ</t>
    </rPh>
    <rPh sb="143" eb="146">
      <t>コウリツカ</t>
    </rPh>
    <rPh sb="147" eb="148">
      <t>ホウ</t>
    </rPh>
    <rPh sb="148" eb="149">
      <t>サク</t>
    </rPh>
    <rPh sb="152" eb="153">
      <t>クニ</t>
    </rPh>
    <rPh sb="154" eb="155">
      <t>オ</t>
    </rPh>
    <rPh sb="156" eb="157">
      <t>スス</t>
    </rPh>
    <rPh sb="159" eb="162">
      <t>コウイキカ</t>
    </rPh>
    <rPh sb="163" eb="166">
      <t>キョウドウカ</t>
    </rPh>
    <rPh sb="166" eb="168">
      <t>ケイカク</t>
    </rPh>
    <rPh sb="169" eb="171">
      <t>カツヨウ</t>
    </rPh>
    <rPh sb="172" eb="174">
      <t>ケントウ</t>
    </rPh>
    <rPh sb="176" eb="178">
      <t>ヒツヨウ</t>
    </rPh>
    <rPh sb="192" eb="194">
      <t>シュウエキ</t>
    </rPh>
    <rPh sb="195" eb="197">
      <t>カクホ</t>
    </rPh>
    <rPh sb="197" eb="198">
      <t>サク</t>
    </rPh>
    <rPh sb="202" eb="205">
      <t>スイセンカ</t>
    </rPh>
    <rPh sb="205" eb="207">
      <t>ソクシン</t>
    </rPh>
    <rPh sb="208" eb="211">
      <t>スイセンカ</t>
    </rPh>
    <rPh sb="211" eb="212">
      <t>リツ</t>
    </rPh>
    <rPh sb="212" eb="214">
      <t>コウジョウ</t>
    </rPh>
    <rPh sb="216" eb="218">
      <t>コンゴ</t>
    </rPh>
    <rPh sb="219" eb="221">
      <t>カダイ</t>
    </rPh>
    <phoneticPr fontId="4"/>
  </si>
  <si>
    <t>①　経常収支比率は、前年度から△21.52ポイントと大幅な下落となっている。これは平成29年度が、地方公営企業法の一部適用後の初決算で、特例的収支に係る基準外繰出金という例外的な収益があったため、経常収益が一時的に増大したことによるもの。令和元年度以降は100%前後での推移を見込んでいる。
②　累積欠損金は今年度も発生していないが、これは剰余金で補っているからであり、剰余金が枯渇する前に経営改善が必要である。
③　流動比率は目安とされる100%を下回っているが、これは流動負債における、高額な企業債償還金が大きな要因となっている。当市は、現在も面整備が中心であるため、企業債残高が高く、償還金も比例して高額となっている。ただ、これについては後年度の下水道使用料を原資としているため、流動比率としては大きな問題は無いと考える。
④　比率が減った要因としては、高資本費対策に要する経費の繰出が無くなったことにより、分流式下水道等に要する経費の繰出割合が増加、つまり一般会計負担分が増加したことが大きいと考えられる。
⑤　依然として100%を下回る状態となっているが、下水道使用料の伸びにより少しずつ改善傾向にある。更なる経費の見直し、水洗化の促進が必要である。
⑥前年に続き、類似団体と比較しても高い状態にある。流域下水道に対する維持管理負担金が大きな要因となっているため、県に改善を訴えていくとともに、有収水量増加の取り組みが必要となる。
⑧近年の住居新築、改築の増加に伴い、水洗化率も増加傾向にある。今後は、整備済区域内の未水洗箇所に対する、水洗化促進の取り組み強化が重要となる。</t>
    <rPh sb="2" eb="4">
      <t>ケイジョウ</t>
    </rPh>
    <rPh sb="4" eb="6">
      <t>シュウシ</t>
    </rPh>
    <rPh sb="6" eb="8">
      <t>ヒリツ</t>
    </rPh>
    <rPh sb="10" eb="13">
      <t>ゼンネンド</t>
    </rPh>
    <rPh sb="26" eb="28">
      <t>オオハバ</t>
    </rPh>
    <rPh sb="29" eb="31">
      <t>ゲラク</t>
    </rPh>
    <rPh sb="41" eb="43">
      <t>ヘイセイ</t>
    </rPh>
    <rPh sb="45" eb="47">
      <t>ネンド</t>
    </rPh>
    <rPh sb="49" eb="51">
      <t>チホウ</t>
    </rPh>
    <rPh sb="51" eb="53">
      <t>コウエイ</t>
    </rPh>
    <rPh sb="53" eb="55">
      <t>キギョウ</t>
    </rPh>
    <rPh sb="55" eb="56">
      <t>ホウ</t>
    </rPh>
    <rPh sb="57" eb="59">
      <t>イチブ</t>
    </rPh>
    <rPh sb="59" eb="61">
      <t>テキヨウ</t>
    </rPh>
    <rPh sb="61" eb="62">
      <t>ゴ</t>
    </rPh>
    <rPh sb="63" eb="64">
      <t>ハツ</t>
    </rPh>
    <rPh sb="64" eb="66">
      <t>ケッサン</t>
    </rPh>
    <rPh sb="68" eb="71">
      <t>トクレイテキ</t>
    </rPh>
    <rPh sb="71" eb="73">
      <t>シュウシ</t>
    </rPh>
    <rPh sb="74" eb="75">
      <t>カカ</t>
    </rPh>
    <rPh sb="76" eb="78">
      <t>キジュン</t>
    </rPh>
    <rPh sb="78" eb="79">
      <t>ガイ</t>
    </rPh>
    <rPh sb="79" eb="81">
      <t>クリダ</t>
    </rPh>
    <rPh sb="81" eb="82">
      <t>キン</t>
    </rPh>
    <rPh sb="85" eb="88">
      <t>レイガイテキ</t>
    </rPh>
    <rPh sb="89" eb="91">
      <t>シュウエキ</t>
    </rPh>
    <rPh sb="98" eb="100">
      <t>ケイジョウ</t>
    </rPh>
    <rPh sb="100" eb="102">
      <t>シュウエキ</t>
    </rPh>
    <rPh sb="103" eb="106">
      <t>イチジテキ</t>
    </rPh>
    <rPh sb="107" eb="109">
      <t>ゾウダイ</t>
    </rPh>
    <rPh sb="119" eb="121">
      <t>レイワ</t>
    </rPh>
    <rPh sb="121" eb="123">
      <t>ガンネン</t>
    </rPh>
    <rPh sb="123" eb="124">
      <t>ド</t>
    </rPh>
    <rPh sb="124" eb="126">
      <t>イコウ</t>
    </rPh>
    <rPh sb="131" eb="133">
      <t>ゼンゴ</t>
    </rPh>
    <rPh sb="135" eb="137">
      <t>スイイ</t>
    </rPh>
    <rPh sb="138" eb="140">
      <t>ミコ</t>
    </rPh>
    <rPh sb="148" eb="150">
      <t>ルイセキ</t>
    </rPh>
    <rPh sb="150" eb="152">
      <t>ケッソン</t>
    </rPh>
    <rPh sb="152" eb="153">
      <t>キン</t>
    </rPh>
    <rPh sb="154" eb="157">
      <t>コンネンド</t>
    </rPh>
    <rPh sb="158" eb="160">
      <t>ハッセイ</t>
    </rPh>
    <rPh sb="170" eb="173">
      <t>ジョウヨキン</t>
    </rPh>
    <rPh sb="174" eb="175">
      <t>オギナ</t>
    </rPh>
    <rPh sb="185" eb="188">
      <t>ジョウヨキン</t>
    </rPh>
    <rPh sb="189" eb="191">
      <t>コカツ</t>
    </rPh>
    <rPh sb="193" eb="194">
      <t>マエ</t>
    </rPh>
    <rPh sb="195" eb="197">
      <t>ケイエイ</t>
    </rPh>
    <rPh sb="197" eb="199">
      <t>カイゼン</t>
    </rPh>
    <rPh sb="200" eb="202">
      <t>ヒツヨウ</t>
    </rPh>
    <rPh sb="209" eb="211">
      <t>リュウドウ</t>
    </rPh>
    <rPh sb="211" eb="213">
      <t>ヒリツ</t>
    </rPh>
    <rPh sb="214" eb="216">
      <t>メヤス</t>
    </rPh>
    <rPh sb="225" eb="227">
      <t>シタマワ</t>
    </rPh>
    <rPh sb="236" eb="238">
      <t>リュウドウ</t>
    </rPh>
    <rPh sb="238" eb="240">
      <t>フサイ</t>
    </rPh>
    <rPh sb="245" eb="247">
      <t>コウガク</t>
    </rPh>
    <rPh sb="248" eb="250">
      <t>キギョウ</t>
    </rPh>
    <rPh sb="250" eb="251">
      <t>サイ</t>
    </rPh>
    <rPh sb="251" eb="253">
      <t>ショウカン</t>
    </rPh>
    <rPh sb="253" eb="254">
      <t>キン</t>
    </rPh>
    <rPh sb="255" eb="256">
      <t>オオ</t>
    </rPh>
    <rPh sb="258" eb="260">
      <t>ヨウイン</t>
    </rPh>
    <rPh sb="267" eb="269">
      <t>トウシ</t>
    </rPh>
    <rPh sb="271" eb="273">
      <t>ゲンザイ</t>
    </rPh>
    <rPh sb="274" eb="275">
      <t>メン</t>
    </rPh>
    <rPh sb="275" eb="277">
      <t>セイビ</t>
    </rPh>
    <rPh sb="278" eb="280">
      <t>チュウシン</t>
    </rPh>
    <rPh sb="286" eb="288">
      <t>キギョウ</t>
    </rPh>
    <rPh sb="288" eb="289">
      <t>サイ</t>
    </rPh>
    <rPh sb="289" eb="291">
      <t>ザンダカ</t>
    </rPh>
    <rPh sb="292" eb="293">
      <t>タカ</t>
    </rPh>
    <rPh sb="295" eb="297">
      <t>ショウカン</t>
    </rPh>
    <rPh sb="297" eb="298">
      <t>キン</t>
    </rPh>
    <rPh sb="299" eb="301">
      <t>ヒレイ</t>
    </rPh>
    <rPh sb="303" eb="305">
      <t>コウガク</t>
    </rPh>
    <rPh sb="322" eb="325">
      <t>コウネンド</t>
    </rPh>
    <rPh sb="326" eb="328">
      <t>ゲスイ</t>
    </rPh>
    <rPh sb="328" eb="329">
      <t>ドウ</t>
    </rPh>
    <rPh sb="329" eb="332">
      <t>シヨウリョウ</t>
    </rPh>
    <rPh sb="333" eb="335">
      <t>ゲンシ</t>
    </rPh>
    <rPh sb="343" eb="345">
      <t>リュウドウ</t>
    </rPh>
    <rPh sb="345" eb="347">
      <t>ヒリツ</t>
    </rPh>
    <rPh sb="351" eb="352">
      <t>オオ</t>
    </rPh>
    <rPh sb="354" eb="356">
      <t>モンダイ</t>
    </rPh>
    <rPh sb="357" eb="358">
      <t>ナ</t>
    </rPh>
    <rPh sb="360" eb="361">
      <t>カンガ</t>
    </rPh>
    <rPh sb="367" eb="369">
      <t>ヒリツ</t>
    </rPh>
    <rPh sb="370" eb="371">
      <t>ヘ</t>
    </rPh>
    <rPh sb="373" eb="375">
      <t>ヨウイン</t>
    </rPh>
    <rPh sb="380" eb="383">
      <t>コウシホン</t>
    </rPh>
    <rPh sb="383" eb="384">
      <t>ヒ</t>
    </rPh>
    <rPh sb="384" eb="386">
      <t>タイサク</t>
    </rPh>
    <rPh sb="387" eb="388">
      <t>ヨウ</t>
    </rPh>
    <rPh sb="390" eb="392">
      <t>ケイヒ</t>
    </rPh>
    <rPh sb="393" eb="395">
      <t>クリダ</t>
    </rPh>
    <rPh sb="396" eb="397">
      <t>ナ</t>
    </rPh>
    <rPh sb="407" eb="409">
      <t>ブンリュウ</t>
    </rPh>
    <rPh sb="409" eb="410">
      <t>シキ</t>
    </rPh>
    <rPh sb="410" eb="413">
      <t>ゲスイドウ</t>
    </rPh>
    <rPh sb="413" eb="414">
      <t>トウ</t>
    </rPh>
    <rPh sb="415" eb="416">
      <t>ヨウ</t>
    </rPh>
    <rPh sb="418" eb="420">
      <t>ケイヒ</t>
    </rPh>
    <rPh sb="421" eb="423">
      <t>クリダ</t>
    </rPh>
    <rPh sb="423" eb="425">
      <t>ワリアイ</t>
    </rPh>
    <rPh sb="426" eb="428">
      <t>ゾウカ</t>
    </rPh>
    <rPh sb="432" eb="434">
      <t>イッパン</t>
    </rPh>
    <rPh sb="434" eb="436">
      <t>カイケイ</t>
    </rPh>
    <rPh sb="436" eb="438">
      <t>フタン</t>
    </rPh>
    <rPh sb="438" eb="439">
      <t>ブン</t>
    </rPh>
    <rPh sb="440" eb="442">
      <t>ゾウカ</t>
    </rPh>
    <rPh sb="447" eb="448">
      <t>オオ</t>
    </rPh>
    <rPh sb="451" eb="452">
      <t>カンガ</t>
    </rPh>
    <rPh sb="460" eb="462">
      <t>イゼン</t>
    </rPh>
    <rPh sb="470" eb="472">
      <t>シタマワ</t>
    </rPh>
    <rPh sb="473" eb="475">
      <t>ジョウタイ</t>
    </rPh>
    <rPh sb="483" eb="486">
      <t>ゲスイドウ</t>
    </rPh>
    <rPh sb="486" eb="489">
      <t>シヨウリョウ</t>
    </rPh>
    <rPh sb="490" eb="491">
      <t>ノ</t>
    </rPh>
    <rPh sb="495" eb="496">
      <t>スコ</t>
    </rPh>
    <rPh sb="499" eb="501">
      <t>カイゼン</t>
    </rPh>
    <rPh sb="501" eb="503">
      <t>ケイコウ</t>
    </rPh>
    <rPh sb="507" eb="508">
      <t>サラ</t>
    </rPh>
    <rPh sb="510" eb="512">
      <t>ケイヒ</t>
    </rPh>
    <rPh sb="513" eb="515">
      <t>ミナオ</t>
    </rPh>
    <rPh sb="517" eb="520">
      <t>スイセンカ</t>
    </rPh>
    <rPh sb="521" eb="523">
      <t>ソクシン</t>
    </rPh>
    <rPh sb="524" eb="526">
      <t>ヒツヨウ</t>
    </rPh>
    <rPh sb="532" eb="534">
      <t>ゼンネン</t>
    </rPh>
    <rPh sb="535" eb="536">
      <t>ツヅ</t>
    </rPh>
    <rPh sb="538" eb="540">
      <t>ルイジ</t>
    </rPh>
    <rPh sb="540" eb="542">
      <t>ダンタイ</t>
    </rPh>
    <rPh sb="543" eb="545">
      <t>ヒカク</t>
    </rPh>
    <rPh sb="548" eb="549">
      <t>タカ</t>
    </rPh>
    <rPh sb="550" eb="552">
      <t>ジョウタイ</t>
    </rPh>
    <rPh sb="556" eb="558">
      <t>リュウイキ</t>
    </rPh>
    <rPh sb="558" eb="561">
      <t>ゲスイドウ</t>
    </rPh>
    <rPh sb="562" eb="563">
      <t>タイ</t>
    </rPh>
    <rPh sb="565" eb="567">
      <t>イジ</t>
    </rPh>
    <rPh sb="567" eb="569">
      <t>カンリ</t>
    </rPh>
    <rPh sb="569" eb="572">
      <t>フタンキン</t>
    </rPh>
    <rPh sb="573" eb="574">
      <t>オオ</t>
    </rPh>
    <rPh sb="576" eb="578">
      <t>ヨウイン</t>
    </rPh>
    <rPh sb="587" eb="588">
      <t>ケン</t>
    </rPh>
    <rPh sb="589" eb="591">
      <t>カイゼン</t>
    </rPh>
    <rPh sb="592" eb="593">
      <t>ウッタ</t>
    </rPh>
    <rPh sb="602" eb="604">
      <t>ユウシュウ</t>
    </rPh>
    <rPh sb="604" eb="606">
      <t>スイリョウ</t>
    </rPh>
    <rPh sb="606" eb="608">
      <t>ゾウカ</t>
    </rPh>
    <rPh sb="609" eb="610">
      <t>ト</t>
    </rPh>
    <rPh sb="611" eb="612">
      <t>ク</t>
    </rPh>
    <rPh sb="614" eb="616">
      <t>ヒツヨウ</t>
    </rPh>
    <rPh sb="622" eb="624">
      <t>キンネン</t>
    </rPh>
    <rPh sb="625" eb="627">
      <t>ジュウキョ</t>
    </rPh>
    <rPh sb="627" eb="629">
      <t>シンチク</t>
    </rPh>
    <rPh sb="630" eb="632">
      <t>カイチク</t>
    </rPh>
    <rPh sb="633" eb="635">
      <t>ゾウカ</t>
    </rPh>
    <rPh sb="636" eb="637">
      <t>トモナ</t>
    </rPh>
    <rPh sb="639" eb="642">
      <t>スイセンカ</t>
    </rPh>
    <rPh sb="642" eb="643">
      <t>リツ</t>
    </rPh>
    <rPh sb="644" eb="646">
      <t>ゾウカ</t>
    </rPh>
    <rPh sb="646" eb="648">
      <t>ケイコウ</t>
    </rPh>
    <rPh sb="652" eb="654">
      <t>コンゴ</t>
    </rPh>
    <rPh sb="656" eb="658">
      <t>セイビ</t>
    </rPh>
    <rPh sb="658" eb="659">
      <t>ズ</t>
    </rPh>
    <rPh sb="659" eb="661">
      <t>クイキ</t>
    </rPh>
    <rPh sb="661" eb="662">
      <t>ナイ</t>
    </rPh>
    <rPh sb="666" eb="668">
      <t>カショ</t>
    </rPh>
    <rPh sb="669" eb="670">
      <t>タイ</t>
    </rPh>
    <rPh sb="673" eb="676">
      <t>スイセンカ</t>
    </rPh>
    <rPh sb="676" eb="678">
      <t>ソクシン</t>
    </rPh>
    <rPh sb="679" eb="680">
      <t>ト</t>
    </rPh>
    <rPh sb="681" eb="682">
      <t>ク</t>
    </rPh>
    <rPh sb="683" eb="685">
      <t>キョウカ</t>
    </rPh>
    <rPh sb="686" eb="688">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</si>
</sst>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8E9-4FB2-862F-E9659D06C3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0.11</c:v>
                </c:pt>
                <c:pt idx="4">
                  <c:v>0.1</c:v>
                </c:pt>
              </c:numCache>
            </c:numRef>
          </c:val>
          <c:smooth val="0"/>
          <c:extLst>
            <c:ext xmlns:c16="http://schemas.microsoft.com/office/drawing/2014/chart" uri="{C3380CC4-5D6E-409C-BE32-E72D297353CC}">
              <c16:uniqueId val="{00000001-78E9-4FB2-862F-E9659D06C3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2A-4EAA-BCCF-2C1859F24F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59.55</c:v>
                </c:pt>
                <c:pt idx="4">
                  <c:v>65.040000000000006</c:v>
                </c:pt>
              </c:numCache>
            </c:numRef>
          </c:val>
          <c:smooth val="0"/>
          <c:extLst>
            <c:ext xmlns:c16="http://schemas.microsoft.com/office/drawing/2014/chart" uri="{C3380CC4-5D6E-409C-BE32-E72D297353CC}">
              <c16:uniqueId val="{00000001-7A2A-4EAA-BCCF-2C1859F24F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90.41</c:v>
                </c:pt>
                <c:pt idx="4">
                  <c:v>90.98</c:v>
                </c:pt>
              </c:numCache>
            </c:numRef>
          </c:val>
          <c:extLst>
            <c:ext xmlns:c16="http://schemas.microsoft.com/office/drawing/2014/chart" uri="{C3380CC4-5D6E-409C-BE32-E72D297353CC}">
              <c16:uniqueId val="{00000000-84FA-4F47-894D-9733113AF0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87.14</c:v>
                </c:pt>
                <c:pt idx="4">
                  <c:v>92.55</c:v>
                </c:pt>
              </c:numCache>
            </c:numRef>
          </c:val>
          <c:smooth val="0"/>
          <c:extLst>
            <c:ext xmlns:c16="http://schemas.microsoft.com/office/drawing/2014/chart" uri="{C3380CC4-5D6E-409C-BE32-E72D297353CC}">
              <c16:uniqueId val="{00000001-84FA-4F47-894D-9733113AF0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115.05</c:v>
                </c:pt>
                <c:pt idx="4">
                  <c:v>93.53</c:v>
                </c:pt>
              </c:numCache>
            </c:numRef>
          </c:val>
          <c:extLst>
            <c:ext xmlns:c16="http://schemas.microsoft.com/office/drawing/2014/chart" uri="{C3380CC4-5D6E-409C-BE32-E72D297353CC}">
              <c16:uniqueId val="{00000000-C4FE-404A-947F-6B031016A6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108.38</c:v>
                </c:pt>
                <c:pt idx="4">
                  <c:v>106.9</c:v>
                </c:pt>
              </c:numCache>
            </c:numRef>
          </c:val>
          <c:smooth val="0"/>
          <c:extLst>
            <c:ext xmlns:c16="http://schemas.microsoft.com/office/drawing/2014/chart" uri="{C3380CC4-5D6E-409C-BE32-E72D297353CC}">
              <c16:uniqueId val="{00000001-C4FE-404A-947F-6B031016A6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2.88</c:v>
                </c:pt>
                <c:pt idx="4">
                  <c:v>5.64</c:v>
                </c:pt>
              </c:numCache>
            </c:numRef>
          </c:val>
          <c:extLst>
            <c:ext xmlns:c16="http://schemas.microsoft.com/office/drawing/2014/chart" uri="{C3380CC4-5D6E-409C-BE32-E72D297353CC}">
              <c16:uniqueId val="{00000000-2A08-4304-8DAD-D6E12744FE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15.21</c:v>
                </c:pt>
                <c:pt idx="4">
                  <c:v>26.13</c:v>
                </c:pt>
              </c:numCache>
            </c:numRef>
          </c:val>
          <c:smooth val="0"/>
          <c:extLst>
            <c:ext xmlns:c16="http://schemas.microsoft.com/office/drawing/2014/chart" uri="{C3380CC4-5D6E-409C-BE32-E72D297353CC}">
              <c16:uniqueId val="{00000001-2A08-4304-8DAD-D6E12744FE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72C-4DB8-8876-D1EDEB189E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1.03</c:v>
                </c:pt>
              </c:numCache>
            </c:numRef>
          </c:val>
          <c:smooth val="0"/>
          <c:extLst>
            <c:ext xmlns:c16="http://schemas.microsoft.com/office/drawing/2014/chart" uri="{C3380CC4-5D6E-409C-BE32-E72D297353CC}">
              <c16:uniqueId val="{00000001-B72C-4DB8-8876-D1EDEB189E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37-478D-A83C-08D951A39B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12.78</c:v>
                </c:pt>
                <c:pt idx="4">
                  <c:v>9.06</c:v>
                </c:pt>
              </c:numCache>
            </c:numRef>
          </c:val>
          <c:smooth val="0"/>
          <c:extLst>
            <c:ext xmlns:c16="http://schemas.microsoft.com/office/drawing/2014/chart" uri="{C3380CC4-5D6E-409C-BE32-E72D297353CC}">
              <c16:uniqueId val="{00000001-8037-478D-A83C-08D951A39B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76.8</c:v>
                </c:pt>
                <c:pt idx="4">
                  <c:v>66.010000000000005</c:v>
                </c:pt>
              </c:numCache>
            </c:numRef>
          </c:val>
          <c:extLst>
            <c:ext xmlns:c16="http://schemas.microsoft.com/office/drawing/2014/chart" uri="{C3380CC4-5D6E-409C-BE32-E72D297353CC}">
              <c16:uniqueId val="{00000000-C0D3-436D-9BD5-1D543E04794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57.48</c:v>
                </c:pt>
                <c:pt idx="4">
                  <c:v>76.31</c:v>
                </c:pt>
              </c:numCache>
            </c:numRef>
          </c:val>
          <c:smooth val="0"/>
          <c:extLst>
            <c:ext xmlns:c16="http://schemas.microsoft.com/office/drawing/2014/chart" uri="{C3380CC4-5D6E-409C-BE32-E72D297353CC}">
              <c16:uniqueId val="{00000001-C0D3-436D-9BD5-1D543E04794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541.71</c:v>
                </c:pt>
                <c:pt idx="4">
                  <c:v>417.71</c:v>
                </c:pt>
              </c:numCache>
            </c:numRef>
          </c:val>
          <c:extLst>
            <c:ext xmlns:c16="http://schemas.microsoft.com/office/drawing/2014/chart" uri="{C3380CC4-5D6E-409C-BE32-E72D297353CC}">
              <c16:uniqueId val="{00000000-1268-474A-B057-A981754E37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1046.25</c:v>
                </c:pt>
                <c:pt idx="4">
                  <c:v>820.36</c:v>
                </c:pt>
              </c:numCache>
            </c:numRef>
          </c:val>
          <c:smooth val="0"/>
          <c:extLst>
            <c:ext xmlns:c16="http://schemas.microsoft.com/office/drawing/2014/chart" uri="{C3380CC4-5D6E-409C-BE32-E72D297353CC}">
              <c16:uniqueId val="{00000001-1268-474A-B057-A981754E37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96.12</c:v>
                </c:pt>
                <c:pt idx="4">
                  <c:v>96.82</c:v>
                </c:pt>
              </c:numCache>
            </c:numRef>
          </c:val>
          <c:extLst>
            <c:ext xmlns:c16="http://schemas.microsoft.com/office/drawing/2014/chart" uri="{C3380CC4-5D6E-409C-BE32-E72D297353CC}">
              <c16:uniqueId val="{00000000-A6F5-41A6-8548-62AB41DF8C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88.37</c:v>
                </c:pt>
                <c:pt idx="4">
                  <c:v>95.4</c:v>
                </c:pt>
              </c:numCache>
            </c:numRef>
          </c:val>
          <c:smooth val="0"/>
          <c:extLst>
            <c:ext xmlns:c16="http://schemas.microsoft.com/office/drawing/2014/chart" uri="{C3380CC4-5D6E-409C-BE32-E72D297353CC}">
              <c16:uniqueId val="{00000001-A6F5-41A6-8548-62AB41DF8C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192.64</c:v>
                </c:pt>
                <c:pt idx="4">
                  <c:v>187.88</c:v>
                </c:pt>
              </c:numCache>
            </c:numRef>
          </c:val>
          <c:extLst>
            <c:ext xmlns:c16="http://schemas.microsoft.com/office/drawing/2014/chart" uri="{C3380CC4-5D6E-409C-BE32-E72D297353CC}">
              <c16:uniqueId val="{00000000-87C2-4272-8C8F-F188EC581B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178.11</c:v>
                </c:pt>
                <c:pt idx="4">
                  <c:v>163.19999999999999</c:v>
                </c:pt>
              </c:numCache>
            </c:numRef>
          </c:val>
          <c:smooth val="0"/>
          <c:extLst>
            <c:ext xmlns:c16="http://schemas.microsoft.com/office/drawing/2014/chart" uri="{C3380CC4-5D6E-409C-BE32-E72D297353CC}">
              <c16:uniqueId val="{00000001-87C2-4272-8C8F-F188EC581B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3"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福岡県　小郡市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62">
        <f>データ!S6</f>
        <v>59735</v>
      </c>
      <c r="AM8" s="62"/>
      <c r="AN8" s="62"/>
      <c r="AO8" s="62"/>
      <c r="AP8" s="62"/>
      <c r="AQ8" s="62"/>
      <c r="AR8" s="62"/>
      <c r="AS8" s="62"/>
      <c r="AT8" s="61">
        <f>データ!T6</f>
        <v>45.51</v>
      </c>
      <c r="AU8" s="61"/>
      <c r="AV8" s="61"/>
      <c r="AW8" s="61"/>
      <c r="AX8" s="61"/>
      <c r="AY8" s="61"/>
      <c r="AZ8" s="61"/>
      <c r="BA8" s="61"/>
      <c r="BB8" s="61">
        <f>データ!U6</f>
        <v>1312.57</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15">
      <c r="A10" s="2"/>
      <c r="B10" s="61" t="str">
        <f>データ!N6</f>
        <v>-</v>
      </c>
      <c r="C10" s="61"/>
      <c r="D10" s="61"/>
      <c r="E10" s="61"/>
      <c r="F10" s="61"/>
      <c r="G10" s="61"/>
      <c r="H10" s="61"/>
      <c r="I10" s="61">
        <f>データ!O6</f>
        <v>54.44</v>
      </c>
      <c r="J10" s="61"/>
      <c r="K10" s="61"/>
      <c r="L10" s="61"/>
      <c r="M10" s="61"/>
      <c r="N10" s="61"/>
      <c r="O10" s="61"/>
      <c r="P10" s="61">
        <f>データ!P6</f>
        <v>93.79</v>
      </c>
      <c r="Q10" s="61"/>
      <c r="R10" s="61"/>
      <c r="S10" s="61"/>
      <c r="T10" s="61"/>
      <c r="U10" s="61"/>
      <c r="V10" s="61"/>
      <c r="W10" s="61">
        <f>データ!Q6</f>
        <v>90.12</v>
      </c>
      <c r="X10" s="61"/>
      <c r="Y10" s="61"/>
      <c r="Z10" s="61"/>
      <c r="AA10" s="61"/>
      <c r="AB10" s="61"/>
      <c r="AC10" s="61"/>
      <c r="AD10" s="62">
        <f>データ!R6</f>
        <v>3510</v>
      </c>
      <c r="AE10" s="62"/>
      <c r="AF10" s="62"/>
      <c r="AG10" s="62"/>
      <c r="AH10" s="62"/>
      <c r="AI10" s="62"/>
      <c r="AJ10" s="62"/>
      <c r="AK10" s="2"/>
      <c r="AL10" s="62">
        <f>データ!V6</f>
        <v>55828</v>
      </c>
      <c r="AM10" s="62"/>
      <c r="AN10" s="62"/>
      <c r="AO10" s="62"/>
      <c r="AP10" s="62"/>
      <c r="AQ10" s="62"/>
      <c r="AR10" s="62"/>
      <c r="AS10" s="62"/>
      <c r="AT10" s="61">
        <f>データ!W6</f>
        <v>12.46</v>
      </c>
      <c r="AU10" s="61"/>
      <c r="AV10" s="61"/>
      <c r="AW10" s="61"/>
      <c r="AX10" s="61"/>
      <c r="AY10" s="61"/>
      <c r="AZ10" s="61"/>
      <c r="BA10" s="61"/>
      <c r="BB10" s="61">
        <f>データ!X6</f>
        <v>4480.58</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110</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5" t="s">
        <v>27</v>
      </c>
      <c r="BM45" s="46"/>
      <c r="BN45" s="46"/>
      <c r="BO45" s="46"/>
      <c r="BP45" s="46"/>
      <c r="BQ45" s="46"/>
      <c r="BR45" s="46"/>
      <c r="BS45" s="46"/>
      <c r="BT45" s="46"/>
      <c r="BU45" s="46"/>
      <c r="BV45" s="46"/>
      <c r="BW45" s="46"/>
      <c r="BX45" s="46"/>
      <c r="BY45" s="46"/>
      <c r="BZ45" s="4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108</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42" t="s">
        <v>28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77"/>
      <c r="BM60" s="78"/>
      <c r="BN60" s="78"/>
      <c r="BO60" s="78"/>
      <c r="BP60" s="78"/>
      <c r="BQ60" s="78"/>
      <c r="BR60" s="78"/>
      <c r="BS60" s="78"/>
      <c r="BT60" s="78"/>
      <c r="BU60" s="78"/>
      <c r="BV60" s="78"/>
      <c r="BW60" s="78"/>
      <c r="BX60" s="78"/>
      <c r="BY60" s="78"/>
      <c r="BZ60" s="79"/>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5" t="s">
        <v>29</v>
      </c>
      <c r="BM64" s="46"/>
      <c r="BN64" s="46"/>
      <c r="BO64" s="46"/>
      <c r="BP64" s="46"/>
      <c r="BQ64" s="46"/>
      <c r="BR64" s="46"/>
      <c r="BS64" s="46"/>
      <c r="BT64" s="46"/>
      <c r="BU64" s="46"/>
      <c r="BV64" s="46"/>
      <c r="BW64" s="46"/>
      <c r="BX64" s="46"/>
      <c r="BY64" s="46"/>
      <c r="BZ64" s="4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109</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U5bbGuxx15n/JyPo7XNw21UcNwprHF3ENq/SJwcuqzM7m7JTicqTF34MU8l1VZtuCFMwUYgbaYDmBMS2INR92A==" saltValue="ej/ZPOdEVrAUckmlprKFm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0" t="s">
        <v>52</v>
      </c>
      <c r="I3" s="71"/>
      <c r="J3" s="71"/>
      <c r="K3" s="71"/>
      <c r="L3" s="71"/>
      <c r="M3" s="71"/>
      <c r="N3" s="71"/>
      <c r="O3" s="71"/>
      <c r="P3" s="71"/>
      <c r="Q3" s="71"/>
      <c r="R3" s="71"/>
      <c r="S3" s="71"/>
      <c r="T3" s="71"/>
      <c r="U3" s="71"/>
      <c r="V3" s="71"/>
      <c r="W3" s="71"/>
      <c r="X3" s="72"/>
      <c r="Y3" s="76" t="s">
        <v>53</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54</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8" x14ac:dyDescent="0.15">
      <c r="A4" s="28" t="s">
        <v>55</v>
      </c>
      <c r="B4" s="30"/>
      <c r="C4" s="30"/>
      <c r="D4" s="30"/>
      <c r="E4" s="30"/>
      <c r="F4" s="30"/>
      <c r="G4" s="30"/>
      <c r="H4" s="73"/>
      <c r="I4" s="74"/>
      <c r="J4" s="74"/>
      <c r="K4" s="74"/>
      <c r="L4" s="74"/>
      <c r="M4" s="74"/>
      <c r="N4" s="74"/>
      <c r="O4" s="74"/>
      <c r="P4" s="74"/>
      <c r="Q4" s="74"/>
      <c r="R4" s="74"/>
      <c r="S4" s="74"/>
      <c r="T4" s="74"/>
      <c r="U4" s="74"/>
      <c r="V4" s="74"/>
      <c r="W4" s="74"/>
      <c r="X4" s="75"/>
      <c r="Y4" s="69" t="s">
        <v>56</v>
      </c>
      <c r="Z4" s="69"/>
      <c r="AA4" s="69"/>
      <c r="AB4" s="69"/>
      <c r="AC4" s="69"/>
      <c r="AD4" s="69"/>
      <c r="AE4" s="69"/>
      <c r="AF4" s="69"/>
      <c r="AG4" s="69"/>
      <c r="AH4" s="69"/>
      <c r="AI4" s="69"/>
      <c r="AJ4" s="69" t="s">
        <v>57</v>
      </c>
      <c r="AK4" s="69"/>
      <c r="AL4" s="69"/>
      <c r="AM4" s="69"/>
      <c r="AN4" s="69"/>
      <c r="AO4" s="69"/>
      <c r="AP4" s="69"/>
      <c r="AQ4" s="69"/>
      <c r="AR4" s="69"/>
      <c r="AS4" s="69"/>
      <c r="AT4" s="69"/>
      <c r="AU4" s="69" t="s">
        <v>58</v>
      </c>
      <c r="AV4" s="69"/>
      <c r="AW4" s="69"/>
      <c r="AX4" s="69"/>
      <c r="AY4" s="69"/>
      <c r="AZ4" s="69"/>
      <c r="BA4" s="69"/>
      <c r="BB4" s="69"/>
      <c r="BC4" s="69"/>
      <c r="BD4" s="69"/>
      <c r="BE4" s="69"/>
      <c r="BF4" s="69" t="s">
        <v>59</v>
      </c>
      <c r="BG4" s="69"/>
      <c r="BH4" s="69"/>
      <c r="BI4" s="69"/>
      <c r="BJ4" s="69"/>
      <c r="BK4" s="69"/>
      <c r="BL4" s="69"/>
      <c r="BM4" s="69"/>
      <c r="BN4" s="69"/>
      <c r="BO4" s="69"/>
      <c r="BP4" s="69"/>
      <c r="BQ4" s="69" t="s">
        <v>60</v>
      </c>
      <c r="BR4" s="69"/>
      <c r="BS4" s="69"/>
      <c r="BT4" s="69"/>
      <c r="BU4" s="69"/>
      <c r="BV4" s="69"/>
      <c r="BW4" s="69"/>
      <c r="BX4" s="69"/>
      <c r="BY4" s="69"/>
      <c r="BZ4" s="69"/>
      <c r="CA4" s="69"/>
      <c r="CB4" s="69" t="s">
        <v>61</v>
      </c>
      <c r="CC4" s="69"/>
      <c r="CD4" s="69"/>
      <c r="CE4" s="69"/>
      <c r="CF4" s="69"/>
      <c r="CG4" s="69"/>
      <c r="CH4" s="69"/>
      <c r="CI4" s="69"/>
      <c r="CJ4" s="69"/>
      <c r="CK4" s="69"/>
      <c r="CL4" s="69"/>
      <c r="CM4" s="69" t="s">
        <v>62</v>
      </c>
      <c r="CN4" s="69"/>
      <c r="CO4" s="69"/>
      <c r="CP4" s="69"/>
      <c r="CQ4" s="69"/>
      <c r="CR4" s="69"/>
      <c r="CS4" s="69"/>
      <c r="CT4" s="69"/>
      <c r="CU4" s="69"/>
      <c r="CV4" s="69"/>
      <c r="CW4" s="69"/>
      <c r="CX4" s="69" t="s">
        <v>63</v>
      </c>
      <c r="CY4" s="69"/>
      <c r="CZ4" s="69"/>
      <c r="DA4" s="69"/>
      <c r="DB4" s="69"/>
      <c r="DC4" s="69"/>
      <c r="DD4" s="69"/>
      <c r="DE4" s="69"/>
      <c r="DF4" s="69"/>
      <c r="DG4" s="69"/>
      <c r="DH4" s="69"/>
      <c r="DI4" s="69" t="s">
        <v>64</v>
      </c>
      <c r="DJ4" s="69"/>
      <c r="DK4" s="69"/>
      <c r="DL4" s="69"/>
      <c r="DM4" s="69"/>
      <c r="DN4" s="69"/>
      <c r="DO4" s="69"/>
      <c r="DP4" s="69"/>
      <c r="DQ4" s="69"/>
      <c r="DR4" s="69"/>
      <c r="DS4" s="69"/>
      <c r="DT4" s="69" t="s">
        <v>65</v>
      </c>
      <c r="DU4" s="69"/>
      <c r="DV4" s="69"/>
      <c r="DW4" s="69"/>
      <c r="DX4" s="69"/>
      <c r="DY4" s="69"/>
      <c r="DZ4" s="69"/>
      <c r="EA4" s="69"/>
      <c r="EB4" s="69"/>
      <c r="EC4" s="69"/>
      <c r="ED4" s="69"/>
      <c r="EE4" s="69" t="s">
        <v>66</v>
      </c>
      <c r="EF4" s="69"/>
      <c r="EG4" s="69"/>
      <c r="EH4" s="69"/>
      <c r="EI4" s="69"/>
      <c r="EJ4" s="69"/>
      <c r="EK4" s="69"/>
      <c r="EL4" s="69"/>
      <c r="EM4" s="69"/>
      <c r="EN4" s="69"/>
      <c r="EO4" s="69"/>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402168</v>
      </c>
      <c r="D6" s="33">
        <f t="shared" si="3"/>
        <v>46</v>
      </c>
      <c r="E6" s="33">
        <f t="shared" si="3"/>
        <v>17</v>
      </c>
      <c r="F6" s="33">
        <f t="shared" si="3"/>
        <v>1</v>
      </c>
      <c r="G6" s="33">
        <f t="shared" si="3"/>
        <v>0</v>
      </c>
      <c r="H6" s="33" t="str">
        <f t="shared" si="3"/>
        <v>福岡県　小郡市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54.44</v>
      </c>
      <c r="P6" s="34">
        <f t="shared" si="3"/>
        <v>93.79</v>
      </c>
      <c r="Q6" s="34">
        <f t="shared" si="3"/>
        <v>90.12</v>
      </c>
      <c r="R6" s="34">
        <f t="shared" si="3"/>
        <v>3510</v>
      </c>
      <c r="S6" s="34">
        <f t="shared" si="3"/>
        <v>59735</v>
      </c>
      <c r="T6" s="34">
        <f t="shared" si="3"/>
        <v>45.51</v>
      </c>
      <c r="U6" s="34">
        <f t="shared" si="3"/>
        <v>1312.57</v>
      </c>
      <c r="V6" s="34">
        <f t="shared" si="3"/>
        <v>55828</v>
      </c>
      <c r="W6" s="34">
        <f t="shared" si="3"/>
        <v>12.46</v>
      </c>
      <c r="X6" s="34">
        <f t="shared" si="3"/>
        <v>4480.58</v>
      </c>
      <c r="Y6" s="35" t="str">
        <f>IF(Y7="",NA(),Y7)</f>
        <v>-</v>
      </c>
      <c r="Z6" s="35" t="str">
        <f t="shared" ref="Z6:AH6" si="4">IF(Z7="",NA(),Z7)</f>
        <v>-</v>
      </c>
      <c r="AA6" s="35" t="str">
        <f t="shared" si="4"/>
        <v>-</v>
      </c>
      <c r="AB6" s="35">
        <f t="shared" si="4"/>
        <v>115.05</v>
      </c>
      <c r="AC6" s="35">
        <f t="shared" si="4"/>
        <v>93.53</v>
      </c>
      <c r="AD6" s="35" t="str">
        <f t="shared" si="4"/>
        <v>-</v>
      </c>
      <c r="AE6" s="35" t="str">
        <f t="shared" si="4"/>
        <v>-</v>
      </c>
      <c r="AF6" s="35" t="str">
        <f t="shared" si="4"/>
        <v>-</v>
      </c>
      <c r="AG6" s="35">
        <f t="shared" si="4"/>
        <v>108.38</v>
      </c>
      <c r="AH6" s="35">
        <f t="shared" si="4"/>
        <v>106.9</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12.78</v>
      </c>
      <c r="AS6" s="35">
        <f t="shared" si="5"/>
        <v>9.06</v>
      </c>
      <c r="AT6" s="34" t="str">
        <f>IF(AT7="","",IF(AT7="-","【-】","【"&amp;SUBSTITUTE(TEXT(AT7,"#,##0.00"),"-","△")&amp;"】"))</f>
        <v>【3.28】</v>
      </c>
      <c r="AU6" s="35" t="str">
        <f>IF(AU7="",NA(),AU7)</f>
        <v>-</v>
      </c>
      <c r="AV6" s="35" t="str">
        <f t="shared" ref="AV6:BD6" si="6">IF(AV7="",NA(),AV7)</f>
        <v>-</v>
      </c>
      <c r="AW6" s="35" t="str">
        <f t="shared" si="6"/>
        <v>-</v>
      </c>
      <c r="AX6" s="35">
        <f t="shared" si="6"/>
        <v>76.8</v>
      </c>
      <c r="AY6" s="35">
        <f t="shared" si="6"/>
        <v>66.010000000000005</v>
      </c>
      <c r="AZ6" s="35" t="str">
        <f t="shared" si="6"/>
        <v>-</v>
      </c>
      <c r="BA6" s="35" t="str">
        <f t="shared" si="6"/>
        <v>-</v>
      </c>
      <c r="BB6" s="35" t="str">
        <f t="shared" si="6"/>
        <v>-</v>
      </c>
      <c r="BC6" s="35">
        <f t="shared" si="6"/>
        <v>57.48</v>
      </c>
      <c r="BD6" s="35">
        <f t="shared" si="6"/>
        <v>76.31</v>
      </c>
      <c r="BE6" s="34" t="str">
        <f>IF(BE7="","",IF(BE7="-","【-】","【"&amp;SUBSTITUTE(TEXT(BE7,"#,##0.00"),"-","△")&amp;"】"))</f>
        <v>【69.49】</v>
      </c>
      <c r="BF6" s="35" t="str">
        <f>IF(BF7="",NA(),BF7)</f>
        <v>-</v>
      </c>
      <c r="BG6" s="35" t="str">
        <f t="shared" ref="BG6:BO6" si="7">IF(BG7="",NA(),BG7)</f>
        <v>-</v>
      </c>
      <c r="BH6" s="35" t="str">
        <f t="shared" si="7"/>
        <v>-</v>
      </c>
      <c r="BI6" s="35">
        <f t="shared" si="7"/>
        <v>541.71</v>
      </c>
      <c r="BJ6" s="35">
        <f t="shared" si="7"/>
        <v>417.71</v>
      </c>
      <c r="BK6" s="35" t="str">
        <f t="shared" si="7"/>
        <v>-</v>
      </c>
      <c r="BL6" s="35" t="str">
        <f t="shared" si="7"/>
        <v>-</v>
      </c>
      <c r="BM6" s="35" t="str">
        <f t="shared" si="7"/>
        <v>-</v>
      </c>
      <c r="BN6" s="35">
        <f t="shared" si="7"/>
        <v>1046.25</v>
      </c>
      <c r="BO6" s="35">
        <f t="shared" si="7"/>
        <v>820.36</v>
      </c>
      <c r="BP6" s="34" t="str">
        <f>IF(BP7="","",IF(BP7="-","【-】","【"&amp;SUBSTITUTE(TEXT(BP7,"#,##0.00"),"-","△")&amp;"】"))</f>
        <v>【682.78】</v>
      </c>
      <c r="BQ6" s="35" t="str">
        <f>IF(BQ7="",NA(),BQ7)</f>
        <v>-</v>
      </c>
      <c r="BR6" s="35" t="str">
        <f t="shared" ref="BR6:BZ6" si="8">IF(BR7="",NA(),BR7)</f>
        <v>-</v>
      </c>
      <c r="BS6" s="35" t="str">
        <f t="shared" si="8"/>
        <v>-</v>
      </c>
      <c r="BT6" s="35">
        <f t="shared" si="8"/>
        <v>96.12</v>
      </c>
      <c r="BU6" s="35">
        <f t="shared" si="8"/>
        <v>96.82</v>
      </c>
      <c r="BV6" s="35" t="str">
        <f t="shared" si="8"/>
        <v>-</v>
      </c>
      <c r="BW6" s="35" t="str">
        <f t="shared" si="8"/>
        <v>-</v>
      </c>
      <c r="BX6" s="35" t="str">
        <f t="shared" si="8"/>
        <v>-</v>
      </c>
      <c r="BY6" s="35">
        <f t="shared" si="8"/>
        <v>88.37</v>
      </c>
      <c r="BZ6" s="35">
        <f t="shared" si="8"/>
        <v>95.4</v>
      </c>
      <c r="CA6" s="34" t="str">
        <f>IF(CA7="","",IF(CA7="-","【-】","【"&amp;SUBSTITUTE(TEXT(CA7,"#,##0.00"),"-","△")&amp;"】"))</f>
        <v>【100.91】</v>
      </c>
      <c r="CB6" s="35" t="str">
        <f>IF(CB7="",NA(),CB7)</f>
        <v>-</v>
      </c>
      <c r="CC6" s="35" t="str">
        <f t="shared" ref="CC6:CK6" si="9">IF(CC7="",NA(),CC7)</f>
        <v>-</v>
      </c>
      <c r="CD6" s="35" t="str">
        <f t="shared" si="9"/>
        <v>-</v>
      </c>
      <c r="CE6" s="35">
        <f t="shared" si="9"/>
        <v>192.64</v>
      </c>
      <c r="CF6" s="35">
        <f t="shared" si="9"/>
        <v>187.88</v>
      </c>
      <c r="CG6" s="35" t="str">
        <f t="shared" si="9"/>
        <v>-</v>
      </c>
      <c r="CH6" s="35" t="str">
        <f t="shared" si="9"/>
        <v>-</v>
      </c>
      <c r="CI6" s="35" t="str">
        <f t="shared" si="9"/>
        <v>-</v>
      </c>
      <c r="CJ6" s="35">
        <f t="shared" si="9"/>
        <v>178.11</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59.55</v>
      </c>
      <c r="CV6" s="35">
        <f t="shared" si="10"/>
        <v>65.040000000000006</v>
      </c>
      <c r="CW6" s="34" t="str">
        <f>IF(CW7="","",IF(CW7="-","【-】","【"&amp;SUBSTITUTE(TEXT(CW7,"#,##0.00"),"-","△")&amp;"】"))</f>
        <v>【58.98】</v>
      </c>
      <c r="CX6" s="35" t="str">
        <f>IF(CX7="",NA(),CX7)</f>
        <v>-</v>
      </c>
      <c r="CY6" s="35" t="str">
        <f t="shared" ref="CY6:DG6" si="11">IF(CY7="",NA(),CY7)</f>
        <v>-</v>
      </c>
      <c r="CZ6" s="35" t="str">
        <f t="shared" si="11"/>
        <v>-</v>
      </c>
      <c r="DA6" s="35">
        <f t="shared" si="11"/>
        <v>90.41</v>
      </c>
      <c r="DB6" s="35">
        <f t="shared" si="11"/>
        <v>90.98</v>
      </c>
      <c r="DC6" s="35" t="str">
        <f t="shared" si="11"/>
        <v>-</v>
      </c>
      <c r="DD6" s="35" t="str">
        <f t="shared" si="11"/>
        <v>-</v>
      </c>
      <c r="DE6" s="35" t="str">
        <f t="shared" si="11"/>
        <v>-</v>
      </c>
      <c r="DF6" s="35">
        <f t="shared" si="11"/>
        <v>87.14</v>
      </c>
      <c r="DG6" s="35">
        <f t="shared" si="11"/>
        <v>92.55</v>
      </c>
      <c r="DH6" s="34" t="str">
        <f>IF(DH7="","",IF(DH7="-","【-】","【"&amp;SUBSTITUTE(TEXT(DH7,"#,##0.00"),"-","△")&amp;"】"))</f>
        <v>【95.20】</v>
      </c>
      <c r="DI6" s="35" t="str">
        <f>IF(DI7="",NA(),DI7)</f>
        <v>-</v>
      </c>
      <c r="DJ6" s="35" t="str">
        <f t="shared" ref="DJ6:DR6" si="12">IF(DJ7="",NA(),DJ7)</f>
        <v>-</v>
      </c>
      <c r="DK6" s="35" t="str">
        <f t="shared" si="12"/>
        <v>-</v>
      </c>
      <c r="DL6" s="35">
        <f t="shared" si="12"/>
        <v>2.88</v>
      </c>
      <c r="DM6" s="35">
        <f t="shared" si="12"/>
        <v>5.64</v>
      </c>
      <c r="DN6" s="35" t="str">
        <f t="shared" si="12"/>
        <v>-</v>
      </c>
      <c r="DO6" s="35" t="str">
        <f t="shared" si="12"/>
        <v>-</v>
      </c>
      <c r="DP6" s="35" t="str">
        <f t="shared" si="12"/>
        <v>-</v>
      </c>
      <c r="DQ6" s="35">
        <f t="shared" si="12"/>
        <v>15.21</v>
      </c>
      <c r="DR6" s="35">
        <f t="shared" si="12"/>
        <v>26.13</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0.01</v>
      </c>
      <c r="EC6" s="35">
        <f t="shared" si="13"/>
        <v>1.03</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0.11</v>
      </c>
      <c r="EN6" s="35">
        <f t="shared" si="14"/>
        <v>0.1</v>
      </c>
      <c r="EO6" s="34" t="str">
        <f>IF(EO7="","",IF(EO7="-","【-】","【"&amp;SUBSTITUTE(TEXT(EO7,"#,##0.00"),"-","△")&amp;"】"))</f>
        <v>【0.23】</v>
      </c>
    </row>
    <row r="7" spans="1:148" s="36" customFormat="1" x14ac:dyDescent="0.15">
      <c r="A7" s="28"/>
      <c r="B7" s="37">
        <v>2018</v>
      </c>
      <c r="C7" s="37">
        <v>402168</v>
      </c>
      <c r="D7" s="37">
        <v>46</v>
      </c>
      <c r="E7" s="37">
        <v>17</v>
      </c>
      <c r="F7" s="37">
        <v>1</v>
      </c>
      <c r="G7" s="37">
        <v>0</v>
      </c>
      <c r="H7" s="37" t="s">
        <v>96</v>
      </c>
      <c r="I7" s="37" t="s">
        <v>97</v>
      </c>
      <c r="J7" s="37" t="s">
        <v>98</v>
      </c>
      <c r="K7" s="37" t="s">
        <v>99</v>
      </c>
      <c r="L7" s="37" t="s">
        <v>100</v>
      </c>
      <c r="M7" s="37" t="s">
        <v>101</v>
      </c>
      <c r="N7" s="38" t="s">
        <v>102</v>
      </c>
      <c r="O7" s="38">
        <v>54.44</v>
      </c>
      <c r="P7" s="38">
        <v>93.79</v>
      </c>
      <c r="Q7" s="38">
        <v>90.12</v>
      </c>
      <c r="R7" s="38">
        <v>3510</v>
      </c>
      <c r="S7" s="38">
        <v>59735</v>
      </c>
      <c r="T7" s="38">
        <v>45.51</v>
      </c>
      <c r="U7" s="38">
        <v>1312.57</v>
      </c>
      <c r="V7" s="38">
        <v>55828</v>
      </c>
      <c r="W7" s="38">
        <v>12.46</v>
      </c>
      <c r="X7" s="38">
        <v>4480.58</v>
      </c>
      <c r="Y7" s="38" t="s">
        <v>102</v>
      </c>
      <c r="Z7" s="38" t="s">
        <v>102</v>
      </c>
      <c r="AA7" s="38" t="s">
        <v>102</v>
      </c>
      <c r="AB7" s="38">
        <v>115.05</v>
      </c>
      <c r="AC7" s="38">
        <v>93.53</v>
      </c>
      <c r="AD7" s="38" t="s">
        <v>102</v>
      </c>
      <c r="AE7" s="38" t="s">
        <v>102</v>
      </c>
      <c r="AF7" s="38" t="s">
        <v>102</v>
      </c>
      <c r="AG7" s="38">
        <v>108.38</v>
      </c>
      <c r="AH7" s="38">
        <v>106.9</v>
      </c>
      <c r="AI7" s="38">
        <v>108.69</v>
      </c>
      <c r="AJ7" s="38" t="s">
        <v>102</v>
      </c>
      <c r="AK7" s="38" t="s">
        <v>102</v>
      </c>
      <c r="AL7" s="38" t="s">
        <v>102</v>
      </c>
      <c r="AM7" s="38">
        <v>0</v>
      </c>
      <c r="AN7" s="38">
        <v>0</v>
      </c>
      <c r="AO7" s="38" t="s">
        <v>102</v>
      </c>
      <c r="AP7" s="38" t="s">
        <v>102</v>
      </c>
      <c r="AQ7" s="38" t="s">
        <v>102</v>
      </c>
      <c r="AR7" s="38">
        <v>12.78</v>
      </c>
      <c r="AS7" s="38">
        <v>9.06</v>
      </c>
      <c r="AT7" s="38">
        <v>3.28</v>
      </c>
      <c r="AU7" s="38" t="s">
        <v>102</v>
      </c>
      <c r="AV7" s="38" t="s">
        <v>102</v>
      </c>
      <c r="AW7" s="38" t="s">
        <v>102</v>
      </c>
      <c r="AX7" s="38">
        <v>76.8</v>
      </c>
      <c r="AY7" s="38">
        <v>66.010000000000005</v>
      </c>
      <c r="AZ7" s="38" t="s">
        <v>102</v>
      </c>
      <c r="BA7" s="38" t="s">
        <v>102</v>
      </c>
      <c r="BB7" s="38" t="s">
        <v>102</v>
      </c>
      <c r="BC7" s="38">
        <v>57.48</v>
      </c>
      <c r="BD7" s="38">
        <v>76.31</v>
      </c>
      <c r="BE7" s="38">
        <v>69.489999999999995</v>
      </c>
      <c r="BF7" s="38" t="s">
        <v>102</v>
      </c>
      <c r="BG7" s="38" t="s">
        <v>102</v>
      </c>
      <c r="BH7" s="38" t="s">
        <v>102</v>
      </c>
      <c r="BI7" s="38">
        <v>541.71</v>
      </c>
      <c r="BJ7" s="38">
        <v>417.71</v>
      </c>
      <c r="BK7" s="38" t="s">
        <v>102</v>
      </c>
      <c r="BL7" s="38" t="s">
        <v>102</v>
      </c>
      <c r="BM7" s="38" t="s">
        <v>102</v>
      </c>
      <c r="BN7" s="38">
        <v>1046.25</v>
      </c>
      <c r="BO7" s="38">
        <v>820.36</v>
      </c>
      <c r="BP7" s="38">
        <v>682.78</v>
      </c>
      <c r="BQ7" s="38" t="s">
        <v>102</v>
      </c>
      <c r="BR7" s="38" t="s">
        <v>102</v>
      </c>
      <c r="BS7" s="38" t="s">
        <v>102</v>
      </c>
      <c r="BT7" s="38">
        <v>96.12</v>
      </c>
      <c r="BU7" s="38">
        <v>96.82</v>
      </c>
      <c r="BV7" s="38" t="s">
        <v>102</v>
      </c>
      <c r="BW7" s="38" t="s">
        <v>102</v>
      </c>
      <c r="BX7" s="38" t="s">
        <v>102</v>
      </c>
      <c r="BY7" s="38">
        <v>88.37</v>
      </c>
      <c r="BZ7" s="38">
        <v>95.4</v>
      </c>
      <c r="CA7" s="38">
        <v>100.91</v>
      </c>
      <c r="CB7" s="38" t="s">
        <v>102</v>
      </c>
      <c r="CC7" s="38" t="s">
        <v>102</v>
      </c>
      <c r="CD7" s="38" t="s">
        <v>102</v>
      </c>
      <c r="CE7" s="38">
        <v>192.64</v>
      </c>
      <c r="CF7" s="38">
        <v>187.88</v>
      </c>
      <c r="CG7" s="38" t="s">
        <v>102</v>
      </c>
      <c r="CH7" s="38" t="s">
        <v>102</v>
      </c>
      <c r="CI7" s="38" t="s">
        <v>102</v>
      </c>
      <c r="CJ7" s="38">
        <v>178.11</v>
      </c>
      <c r="CK7" s="38">
        <v>163.19999999999999</v>
      </c>
      <c r="CL7" s="38">
        <v>136.86000000000001</v>
      </c>
      <c r="CM7" s="38" t="s">
        <v>102</v>
      </c>
      <c r="CN7" s="38" t="s">
        <v>102</v>
      </c>
      <c r="CO7" s="38" t="s">
        <v>102</v>
      </c>
      <c r="CP7" s="38" t="s">
        <v>102</v>
      </c>
      <c r="CQ7" s="38" t="s">
        <v>102</v>
      </c>
      <c r="CR7" s="38" t="s">
        <v>102</v>
      </c>
      <c r="CS7" s="38" t="s">
        <v>102</v>
      </c>
      <c r="CT7" s="38" t="s">
        <v>102</v>
      </c>
      <c r="CU7" s="38">
        <v>59.55</v>
      </c>
      <c r="CV7" s="38">
        <v>65.040000000000006</v>
      </c>
      <c r="CW7" s="38">
        <v>58.98</v>
      </c>
      <c r="CX7" s="38" t="s">
        <v>102</v>
      </c>
      <c r="CY7" s="38" t="s">
        <v>102</v>
      </c>
      <c r="CZ7" s="38" t="s">
        <v>102</v>
      </c>
      <c r="DA7" s="38">
        <v>90.41</v>
      </c>
      <c r="DB7" s="38">
        <v>90.98</v>
      </c>
      <c r="DC7" s="38" t="s">
        <v>102</v>
      </c>
      <c r="DD7" s="38" t="s">
        <v>102</v>
      </c>
      <c r="DE7" s="38" t="s">
        <v>102</v>
      </c>
      <c r="DF7" s="38">
        <v>87.14</v>
      </c>
      <c r="DG7" s="38">
        <v>92.55</v>
      </c>
      <c r="DH7" s="38">
        <v>95.2</v>
      </c>
      <c r="DI7" s="38" t="s">
        <v>102</v>
      </c>
      <c r="DJ7" s="38" t="s">
        <v>102</v>
      </c>
      <c r="DK7" s="38" t="s">
        <v>102</v>
      </c>
      <c r="DL7" s="38">
        <v>2.88</v>
      </c>
      <c r="DM7" s="38">
        <v>5.64</v>
      </c>
      <c r="DN7" s="38" t="s">
        <v>102</v>
      </c>
      <c r="DO7" s="38" t="s">
        <v>102</v>
      </c>
      <c r="DP7" s="38" t="s">
        <v>102</v>
      </c>
      <c r="DQ7" s="38">
        <v>15.21</v>
      </c>
      <c r="DR7" s="38">
        <v>26.13</v>
      </c>
      <c r="DS7" s="38">
        <v>38.6</v>
      </c>
      <c r="DT7" s="38" t="s">
        <v>102</v>
      </c>
      <c r="DU7" s="38" t="s">
        <v>102</v>
      </c>
      <c r="DV7" s="38" t="s">
        <v>102</v>
      </c>
      <c r="DW7" s="38">
        <v>0</v>
      </c>
      <c r="DX7" s="38">
        <v>0</v>
      </c>
      <c r="DY7" s="38" t="s">
        <v>102</v>
      </c>
      <c r="DZ7" s="38" t="s">
        <v>102</v>
      </c>
      <c r="EA7" s="38" t="s">
        <v>102</v>
      </c>
      <c r="EB7" s="38">
        <v>0.01</v>
      </c>
      <c r="EC7" s="38">
        <v>1.03</v>
      </c>
      <c r="ED7" s="38">
        <v>5.64</v>
      </c>
      <c r="EE7" s="38" t="s">
        <v>102</v>
      </c>
      <c r="EF7" s="38" t="s">
        <v>102</v>
      </c>
      <c r="EG7" s="38" t="s">
        <v>102</v>
      </c>
      <c r="EH7" s="38">
        <v>0</v>
      </c>
      <c r="EI7" s="38">
        <v>0</v>
      </c>
      <c r="EJ7" s="38" t="s">
        <v>102</v>
      </c>
      <c r="EK7" s="38" t="s">
        <v>102</v>
      </c>
      <c r="EL7" s="38" t="s">
        <v>102</v>
      </c>
      <c r="EM7" s="38">
        <v>0.11</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2020-01-22T05:42:09Z</cp:lastPrinted>
  <dcterms:created xsi:type="dcterms:W3CDTF">2019-12-05T04:47:12Z</dcterms:created>
  <dcterms:modified xsi:type="dcterms:W3CDTF">2020-01-22T05:42:11Z</dcterms:modified>
  <cp:category/>
</cp:coreProperties>
</file>