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733\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P10" i="4"/>
  <c r="I10" i="4"/>
  <c r="AT8" i="4"/>
  <c r="AL8" i="4"/>
  <c r="P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<sst xmlns="http://schemas.openxmlformats.org/spreadsheetml/2006/main" count="245" uniqueCount="126">
  <si>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</si>
  <si>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</si>
  <si>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</si>
  <si>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</si>
  <si>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</si>
  <si>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</si>
  <si>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</si>
  <si>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</si>
  <si>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</si>
  <si>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</si>
  <si>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</si>
  <si>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</si>
  <si>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</si>
  <si>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</si>
  <si>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</si>
  <si>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</si>
  <si>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</si>
  <si>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</si>
  <si>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</si>
  <si>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</si>
  <si>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</si>
  <si>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</si>
  <si>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</si>
  <si>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</si>
  <si>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</si>
  <si>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</si>
  <si>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</si>
  <si>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</si>
  <si>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</si>
  <si>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</si>
  <si>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</si>
  <si>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</si>
  <si>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</si>
  <si>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</si>
  <si>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</si>
  <si>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</si>
  <si>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</si>
  <si>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</si>
  <si>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</si>
  <si>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</si>
  <si>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</si>
  <si>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</si>
  <si>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</si>
  <si>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</si>
  <si>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</si>
  <si>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</si>
  <si>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</si>
  <si>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</si>
  <si>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</si>
  <si>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</si>
  <si>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</si>
  <si>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</si>
  <si>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</si>
  <si>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</si>
  <si>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</si>
  <si>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</si>
  <si>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</si>
  <si>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</si>
  <si>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</si>
  <si>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</si>
  <si>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</si>
  <si>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</si>
  <si>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</si>
  <si>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</si>
  <si>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</si>
  <si>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</si>
  <si>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</si>
  <si>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</si>
  <si>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</si>
  <si>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</si>
  <si>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</si>
  <si>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</si>
  <si>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</si>
  <si>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</si>
  <si>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</si>
  <si>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</si>
  <si>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</si>
  <si>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</si>
  <si>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</si>
  <si>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</si>
  <si>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</si>
  <si>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</si>
  <si>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</si>
  <si>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</si>
  <si>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</si>
  <si>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</si>
  <si>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</si>
  <si>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</si>
  <si>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</si>
  <si>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</si>
  <si>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</si>
  <si>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</si>
  <si>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</si>
  <si>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</si>
  <si>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</si>
  <si>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</si>
  <si>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</si>
  <si>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</si>
  <si>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</si>
  <si>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</si>
  <si>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</si>
  <si>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</si>
  <si>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</si>
  <si>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</si>
  <si>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</si>
  <si>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</si>
  <si>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</si>
  <si>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</si>
  <si>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</si>
  <si>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</si>
  <si>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小郡市</t>
  </si>
  <si>
    <t>法非適用</t>
  </si>
  <si>
    <t>下水道事業</t>
  </si>
  <si>
    <t>公共下水道</t>
  </si>
  <si>
    <t>Bd2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</si>
  <si>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</si>
  <si>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</si>
  <si>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</si>
  <si>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</si>
  <si>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</si>
  <si>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</si>
  <si>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</si>
  <si>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</si>
  <si>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③当該年度に更新した管渠延長の割合を表す管渠改善率は、平成２８年度は未実施のため０％である。小郡市が管理する下水道管渠のうち、整備開始当初に埋設された管路施設は約３０年が経過している。下水道管渠の標準耐用年数は５０年とされており、平成３０年度からは、下水道ストックマネジメント計画に基づき、計画的かつ適正な維持管理を図る。</t>
    <rPh sb="1" eb="3">
      <t>トウガイ</t>
    </rPh>
    <rPh sb="3" eb="5">
      <t>ネンド</t>
    </rPh>
    <rPh sb="6" eb="8">
      <t>コウシン</t>
    </rPh>
    <rPh sb="10" eb="11">
      <t>カン</t>
    </rPh>
    <rPh sb="11" eb="12">
      <t>キョ</t>
    </rPh>
    <rPh sb="12" eb="14">
      <t>エンチョウ</t>
    </rPh>
    <rPh sb="15" eb="17">
      <t>ワリアイ</t>
    </rPh>
    <rPh sb="18" eb="19">
      <t>アラワ</t>
    </rPh>
    <rPh sb="20" eb="21">
      <t>カン</t>
    </rPh>
    <rPh sb="21" eb="22">
      <t>キョ</t>
    </rPh>
    <rPh sb="22" eb="24">
      <t>カイゼン</t>
    </rPh>
    <rPh sb="24" eb="25">
      <t>リツ</t>
    </rPh>
    <rPh sb="27" eb="29">
      <t>ヘイセイ</t>
    </rPh>
    <rPh sb="31" eb="33">
      <t>ネンド</t>
    </rPh>
    <rPh sb="34" eb="37">
      <t>ミジッシ</t>
    </rPh>
    <rPh sb="46" eb="49">
      <t>オゴオリシ</t>
    </rPh>
    <rPh sb="50" eb="52">
      <t>カンリ</t>
    </rPh>
    <rPh sb="54" eb="57">
      <t>ゲスイドウ</t>
    </rPh>
    <rPh sb="57" eb="58">
      <t>カン</t>
    </rPh>
    <rPh sb="58" eb="59">
      <t>キョ</t>
    </rPh>
    <rPh sb="63" eb="65">
      <t>セイビ</t>
    </rPh>
    <rPh sb="65" eb="67">
      <t>カイシ</t>
    </rPh>
    <rPh sb="67" eb="69">
      <t>トウショ</t>
    </rPh>
    <rPh sb="70" eb="72">
      <t>マイセツ</t>
    </rPh>
    <rPh sb="75" eb="77">
      <t>カンロ</t>
    </rPh>
    <rPh sb="77" eb="79">
      <t>シセツ</t>
    </rPh>
    <rPh sb="80" eb="81">
      <t>ヤク</t>
    </rPh>
    <rPh sb="83" eb="84">
      <t>ネン</t>
    </rPh>
    <rPh sb="85" eb="87">
      <t>ケイカ</t>
    </rPh>
    <rPh sb="92" eb="95">
      <t>ゲスイドウ</t>
    </rPh>
    <rPh sb="95" eb="96">
      <t>カン</t>
    </rPh>
    <rPh sb="96" eb="97">
      <t>キョ</t>
    </rPh>
    <rPh sb="98" eb="100">
      <t>ヒョウジュン</t>
    </rPh>
    <rPh sb="100" eb="102">
      <t>タイヨウ</t>
    </rPh>
    <rPh sb="102" eb="104">
      <t>ネンスウ</t>
    </rPh>
    <rPh sb="107" eb="108">
      <t>ネン</t>
    </rPh>
    <rPh sb="115" eb="117">
      <t>ヘイセイ</t>
    </rPh>
    <rPh sb="119" eb="121">
      <t>ネンド</t>
    </rPh>
    <rPh sb="125" eb="128">
      <t>ゲスイドウ</t>
    </rPh>
    <rPh sb="138" eb="140">
      <t>ケイカク</t>
    </rPh>
    <rPh sb="141" eb="142">
      <t>モト</t>
    </rPh>
    <rPh sb="145" eb="148">
      <t>ケイカクテキ</t>
    </rPh>
    <rPh sb="150" eb="152">
      <t>テキセイ</t>
    </rPh>
    <rPh sb="153" eb="155">
      <t>イジ</t>
    </rPh>
    <rPh sb="155" eb="157">
      <t>カンリ</t>
    </rPh>
    <rPh sb="158" eb="159">
      <t>ハカ</t>
    </rPh>
    <phoneticPr fontId="7"/>
  </si>
  <si>
    <t>経営改善のため今後も継続して下水道使用料の徴収強化を図り、未水洗化世帯に対してはがきや戸別訪問等による普及促進、早期接続啓発を行い、水洗化人口及び有収水量と下水道使用料収入の増加を図る。また、今後は管渠の老朽化に伴い改築更新を進めていく必要があるため、管渠の適正な維持管理を行うことにより、長寿命化を図りライフサイクルの延長によるコスト削減を行っていく。</t>
    <rPh sb="0" eb="2">
      <t>ケイエイ</t>
    </rPh>
    <rPh sb="2" eb="4">
      <t>カイゼン</t>
    </rPh>
    <rPh sb="7" eb="9">
      <t>コンゴ</t>
    </rPh>
    <rPh sb="10" eb="12">
      <t>ケイゾク</t>
    </rPh>
    <rPh sb="14" eb="17">
      <t>ゲスイドウ</t>
    </rPh>
    <rPh sb="17" eb="19">
      <t>シヨウ</t>
    </rPh>
    <rPh sb="19" eb="20">
      <t>リョウ</t>
    </rPh>
    <rPh sb="21" eb="23">
      <t>チョウシュウ</t>
    </rPh>
    <rPh sb="23" eb="25">
      <t>キョウカ</t>
    </rPh>
    <rPh sb="26" eb="27">
      <t>ハカ</t>
    </rPh>
    <rPh sb="29" eb="30">
      <t>ミ</t>
    </rPh>
    <rPh sb="30" eb="32">
      <t>スイセン</t>
    </rPh>
    <rPh sb="32" eb="33">
      <t>カ</t>
    </rPh>
    <rPh sb="33" eb="35">
      <t>セタイ</t>
    </rPh>
    <rPh sb="36" eb="37">
      <t>タイ</t>
    </rPh>
    <rPh sb="43" eb="45">
      <t>コベツ</t>
    </rPh>
    <rPh sb="45" eb="47">
      <t>ホウモン</t>
    </rPh>
    <rPh sb="47" eb="48">
      <t>トウ</t>
    </rPh>
    <rPh sb="51" eb="53">
      <t>フキュウ</t>
    </rPh>
    <rPh sb="53" eb="55">
      <t>ソクシン</t>
    </rPh>
    <rPh sb="56" eb="58">
      <t>ソウキ</t>
    </rPh>
    <rPh sb="58" eb="60">
      <t>セツゾク</t>
    </rPh>
    <rPh sb="60" eb="62">
      <t>ケイハツ</t>
    </rPh>
    <rPh sb="63" eb="64">
      <t>オコナ</t>
    </rPh>
    <rPh sb="66" eb="68">
      <t>スイセン</t>
    </rPh>
    <rPh sb="68" eb="69">
      <t>カ</t>
    </rPh>
    <rPh sb="69" eb="71">
      <t>ジンコウ</t>
    </rPh>
    <rPh sb="71" eb="72">
      <t>オヨ</t>
    </rPh>
    <rPh sb="73" eb="74">
      <t>ユウ</t>
    </rPh>
    <rPh sb="74" eb="75">
      <t>シュウ</t>
    </rPh>
    <rPh sb="75" eb="77">
      <t>スイリョウ</t>
    </rPh>
    <rPh sb="78" eb="81">
      <t>ゲスイドウ</t>
    </rPh>
    <rPh sb="81" eb="83">
      <t>シヨウ</t>
    </rPh>
    <rPh sb="83" eb="84">
      <t>リョウ</t>
    </rPh>
    <rPh sb="84" eb="86">
      <t>シュウニュウ</t>
    </rPh>
    <rPh sb="87" eb="89">
      <t>ゾウカ</t>
    </rPh>
    <rPh sb="90" eb="91">
      <t>ハカ</t>
    </rPh>
    <rPh sb="96" eb="98">
      <t>コンゴ</t>
    </rPh>
    <rPh sb="99" eb="100">
      <t>カン</t>
    </rPh>
    <rPh sb="100" eb="101">
      <t>キョ</t>
    </rPh>
    <rPh sb="102" eb="105">
      <t>ロウキュウカ</t>
    </rPh>
    <rPh sb="106" eb="107">
      <t>トモナ</t>
    </rPh>
    <rPh sb="108" eb="110">
      <t>カイチク</t>
    </rPh>
    <rPh sb="110" eb="112">
      <t>コウシン</t>
    </rPh>
    <rPh sb="113" eb="114">
      <t>スス</t>
    </rPh>
    <rPh sb="118" eb="120">
      <t>ヒツヨウ</t>
    </rPh>
    <rPh sb="126" eb="127">
      <t>カン</t>
    </rPh>
    <rPh sb="127" eb="128">
      <t>キョ</t>
    </rPh>
    <rPh sb="129" eb="131">
      <t>テキセイ</t>
    </rPh>
    <rPh sb="132" eb="134">
      <t>イジ</t>
    </rPh>
    <rPh sb="134" eb="136">
      <t>カンリ</t>
    </rPh>
    <rPh sb="137" eb="138">
      <t>オコナ</t>
    </rPh>
    <rPh sb="145" eb="146">
      <t>チョウ</t>
    </rPh>
    <rPh sb="146" eb="149">
      <t>ジュミョウカ</t>
    </rPh>
    <rPh sb="150" eb="151">
      <t>ハカ</t>
    </rPh>
    <rPh sb="160" eb="162">
      <t>エンチョウ</t>
    </rPh>
    <rPh sb="168" eb="170">
      <t>サクゲン</t>
    </rPh>
    <rPh sb="171" eb="172">
      <t>オコナ</t>
    </rPh>
    <phoneticPr fontId="7"/>
  </si>
  <si>
    <r>
      <t>①料金収入や一般会計からの繰入金等の総収益で、総費用に地方債償還金を加えた費用をどの程度賄えているかを表す収益的収支比率は、経年比較では、低下傾向にあり、比率が１００％を割り込み、単年度収支が赤字になっている。使用料収入等の増加に比べ流域下水道に係る維持管理負担金や地方債償還金の増加の方が大きいことが比率低下の要因となっている。　　　　　　　　　　　　　　　　　　　　　　　　④料金収入に対する企業債残高の割合であり、企業債残高の規模を表す企業債残高対事業規模比率は、経年比較では、ほぼ横ばいである。類似団体と比較しても低い水準である。　　　　　　　　　　　　　　　　　　　　　　⑤使用料で回収すべき経費を、どの程度使用料で賄えているかを表す経費回収率は、経年比較では、上昇傾向にあり、類似団体との比較では良いが、１００％を割り込んでいるため、経費の抑制及び適正な使用料収入の確保が必要である。　　　　　　　　　　　　　　　　　　　　　⑥有収水量１㎥あたりの汚水処理費に要した費用であり、汚水資本費・汚水維持管理費の両方を含めた汚水処理に係るコストを表す汚水処理原価は、経年比較では、ほぼ横ばいである。維持管理費の大半を流域下水道事業維持管理負担金が占めており、</t>
    </r>
    <r>
      <rPr>
        <sz val="11"/>
        <rFont val="ＭＳ ゴシック"/>
        <family val="3"/>
        <charset val="128"/>
      </rPr>
      <t>高い</t>
    </r>
    <r>
      <rPr>
        <sz val="11"/>
        <color theme="1"/>
        <rFont val="ＭＳ ゴシック"/>
        <family val="3"/>
        <charset val="128"/>
      </rPr>
      <t>数値の要因となっている。類似団体と比較しても悪く、今後、接続促進等を行い有収水量の増加に努める必要がある。　　　　　　　　　　　　　　　　　　　　⑧現在処理区域内人口のうち、実際に水洗便所を設置して汚水処理している人口の割合を表す水洗化率は、経年比較では、僅かながら上昇傾向にある。類似団体との比較では良い。</t>
    </r>
    <rPh sb="1" eb="3">
      <t>リョウキン</t>
    </rPh>
    <rPh sb="3" eb="5">
      <t>シュウニュウ</t>
    </rPh>
    <rPh sb="6" eb="8">
      <t>イッパン</t>
    </rPh>
    <rPh sb="8" eb="10">
      <t>カイケイ</t>
    </rPh>
    <rPh sb="13" eb="15">
      <t>クリイレ</t>
    </rPh>
    <rPh sb="15" eb="16">
      <t>キン</t>
    </rPh>
    <rPh sb="16" eb="17">
      <t>トウ</t>
    </rPh>
    <rPh sb="18" eb="21">
      <t>ソウシュウエキ</t>
    </rPh>
    <rPh sb="23" eb="26">
      <t>ソウヒヨウ</t>
    </rPh>
    <rPh sb="27" eb="30">
      <t>チホウサイ</t>
    </rPh>
    <rPh sb="30" eb="33">
      <t>ショウカンキン</t>
    </rPh>
    <rPh sb="34" eb="35">
      <t>クワ</t>
    </rPh>
    <rPh sb="37" eb="39">
      <t>ヒヨウ</t>
    </rPh>
    <rPh sb="42" eb="44">
      <t>テイド</t>
    </rPh>
    <rPh sb="44" eb="45">
      <t>マカナ</t>
    </rPh>
    <rPh sb="51" eb="52">
      <t>アラワ</t>
    </rPh>
    <rPh sb="53" eb="56">
      <t>シュウエキテキ</t>
    </rPh>
    <rPh sb="56" eb="58">
      <t>シュウシ</t>
    </rPh>
    <rPh sb="58" eb="60">
      <t>ヒリツ</t>
    </rPh>
    <rPh sb="62" eb="64">
      <t>ケイネン</t>
    </rPh>
    <rPh sb="64" eb="66">
      <t>ヒカク</t>
    </rPh>
    <rPh sb="69" eb="71">
      <t>テイカ</t>
    </rPh>
    <rPh sb="71" eb="73">
      <t>ケイコウ</t>
    </rPh>
    <rPh sb="77" eb="79">
      <t>ヒリツ</t>
    </rPh>
    <rPh sb="85" eb="86">
      <t>ワ</t>
    </rPh>
    <rPh sb="87" eb="88">
      <t>コ</t>
    </rPh>
    <rPh sb="90" eb="93">
      <t>タンネンド</t>
    </rPh>
    <rPh sb="93" eb="95">
      <t>シュウシ</t>
    </rPh>
    <rPh sb="96" eb="98">
      <t>アカジ</t>
    </rPh>
    <rPh sb="105" eb="108">
      <t>シヨウリョウ</t>
    </rPh>
    <rPh sb="108" eb="110">
      <t>シュウニュウ</t>
    </rPh>
    <rPh sb="110" eb="111">
      <t>トウ</t>
    </rPh>
    <rPh sb="112" eb="114">
      <t>ゾウカ</t>
    </rPh>
    <rPh sb="115" eb="116">
      <t>クラ</t>
    </rPh>
    <rPh sb="117" eb="119">
      <t>リュウイキ</t>
    </rPh>
    <rPh sb="119" eb="122">
      <t>ゲスイドウ</t>
    </rPh>
    <rPh sb="123" eb="124">
      <t>カカ</t>
    </rPh>
    <rPh sb="125" eb="127">
      <t>イジ</t>
    </rPh>
    <rPh sb="127" eb="129">
      <t>カンリ</t>
    </rPh>
    <rPh sb="129" eb="132">
      <t>フタンキン</t>
    </rPh>
    <rPh sb="133" eb="136">
      <t>チホウサイ</t>
    </rPh>
    <rPh sb="136" eb="139">
      <t>ショウカンキン</t>
    </rPh>
    <rPh sb="140" eb="142">
      <t>ゾウカ</t>
    </rPh>
    <rPh sb="143" eb="144">
      <t>ホウ</t>
    </rPh>
    <rPh sb="145" eb="146">
      <t>オオ</t>
    </rPh>
    <rPh sb="151" eb="153">
      <t>ヒリツ</t>
    </rPh>
    <rPh sb="153" eb="155">
      <t>テイカ</t>
    </rPh>
    <rPh sb="190" eb="192">
      <t>リョウキン</t>
    </rPh>
    <rPh sb="192" eb="194">
      <t>シュウニュウ</t>
    </rPh>
    <rPh sb="195" eb="196">
      <t>タイ</t>
    </rPh>
    <rPh sb="198" eb="200">
      <t>キギョウ</t>
    </rPh>
    <rPh sb="200" eb="201">
      <t>サイ</t>
    </rPh>
    <rPh sb="201" eb="203">
      <t>ザンダカ</t>
    </rPh>
    <rPh sb="204" eb="206">
      <t>ワリアイ</t>
    </rPh>
    <rPh sb="210" eb="212">
      <t>キギョウ</t>
    </rPh>
    <rPh sb="212" eb="213">
      <t>サイ</t>
    </rPh>
    <rPh sb="213" eb="215">
      <t>ザンダカ</t>
    </rPh>
    <rPh sb="216" eb="218">
      <t>キボ</t>
    </rPh>
    <rPh sb="219" eb="220">
      <t>アラワ</t>
    </rPh>
    <rPh sb="221" eb="223">
      <t>キギョウ</t>
    </rPh>
    <rPh sb="223" eb="224">
      <t>サイ</t>
    </rPh>
    <rPh sb="224" eb="226">
      <t>ザンダカ</t>
    </rPh>
    <rPh sb="226" eb="227">
      <t>タイ</t>
    </rPh>
    <rPh sb="227" eb="229">
      <t>ジギョウ</t>
    </rPh>
    <rPh sb="229" eb="231">
      <t>キボ</t>
    </rPh>
    <rPh sb="231" eb="233">
      <t>ヒリツ</t>
    </rPh>
    <rPh sb="235" eb="237">
      <t>ケイネン</t>
    </rPh>
    <rPh sb="237" eb="239">
      <t>ヒカク</t>
    </rPh>
    <rPh sb="244" eb="245">
      <t>ヨコ</t>
    </rPh>
    <rPh sb="251" eb="253">
      <t>ルイジ</t>
    </rPh>
    <rPh sb="253" eb="255">
      <t>ダンタイ</t>
    </rPh>
    <rPh sb="256" eb="258">
      <t>ヒカク</t>
    </rPh>
    <rPh sb="261" eb="262">
      <t>ヒク</t>
    </rPh>
    <rPh sb="263" eb="265">
      <t>スイジュン</t>
    </rPh>
    <rPh sb="292" eb="295">
      <t>シヨウリョウ</t>
    </rPh>
    <rPh sb="296" eb="298">
      <t>カイシュウ</t>
    </rPh>
    <rPh sb="301" eb="303">
      <t>ケイヒ</t>
    </rPh>
    <rPh sb="307" eb="309">
      <t>テイド</t>
    </rPh>
    <rPh sb="309" eb="312">
      <t>シヨウリョウ</t>
    </rPh>
    <rPh sb="313" eb="314">
      <t>マカナ</t>
    </rPh>
    <rPh sb="320" eb="321">
      <t>アラワ</t>
    </rPh>
    <rPh sb="322" eb="324">
      <t>ケイヒ</t>
    </rPh>
    <rPh sb="324" eb="326">
      <t>カイシュウ</t>
    </rPh>
    <rPh sb="326" eb="327">
      <t>リツ</t>
    </rPh>
    <rPh sb="329" eb="331">
      <t>ケイネン</t>
    </rPh>
    <rPh sb="331" eb="333">
      <t>ヒカク</t>
    </rPh>
    <rPh sb="336" eb="338">
      <t>ジョウショウ</t>
    </rPh>
    <rPh sb="338" eb="340">
      <t>ケイコウ</t>
    </rPh>
    <rPh sb="344" eb="346">
      <t>ルイジ</t>
    </rPh>
    <rPh sb="346" eb="348">
      <t>ダンタイ</t>
    </rPh>
    <rPh sb="350" eb="352">
      <t>ヒカク</t>
    </rPh>
    <rPh sb="354" eb="355">
      <t>ヨ</t>
    </rPh>
    <rPh sb="363" eb="364">
      <t>ワ</t>
    </rPh>
    <rPh sb="365" eb="366">
      <t>コ</t>
    </rPh>
    <rPh sb="373" eb="375">
      <t>ケイヒ</t>
    </rPh>
    <rPh sb="376" eb="378">
      <t>ヨクセイ</t>
    </rPh>
    <rPh sb="378" eb="379">
      <t>オヨ</t>
    </rPh>
    <rPh sb="380" eb="382">
      <t>テキセイ</t>
    </rPh>
    <rPh sb="383" eb="385">
      <t>シヨウ</t>
    </rPh>
    <rPh sb="385" eb="386">
      <t>リョウ</t>
    </rPh>
    <rPh sb="386" eb="388">
      <t>シュウニュウ</t>
    </rPh>
    <rPh sb="389" eb="391">
      <t>カクホ</t>
    </rPh>
    <rPh sb="392" eb="394">
      <t>ヒツヨウ</t>
    </rPh>
    <rPh sb="486" eb="488">
      <t>ケイネン</t>
    </rPh>
    <rPh sb="495" eb="496">
      <t>ヨコ</t>
    </rPh>
    <rPh sb="502" eb="504">
      <t>イジ</t>
    </rPh>
    <rPh sb="504" eb="507">
      <t>カンリヒ</t>
    </rPh>
    <rPh sb="508" eb="510">
      <t>タイハン</t>
    </rPh>
    <rPh sb="511" eb="513">
      <t>リュウイキ</t>
    </rPh>
    <rPh sb="513" eb="516">
      <t>ゲスイドウ</t>
    </rPh>
    <rPh sb="516" eb="518">
      <t>ジギョウ</t>
    </rPh>
    <rPh sb="518" eb="520">
      <t>イジ</t>
    </rPh>
    <rPh sb="520" eb="522">
      <t>カンリ</t>
    </rPh>
    <rPh sb="522" eb="525">
      <t>フタンキン</t>
    </rPh>
    <rPh sb="526" eb="527">
      <t>シ</t>
    </rPh>
    <rPh sb="532" eb="533">
      <t>タカ</t>
    </rPh>
    <rPh sb="534" eb="536">
      <t>スウチ</t>
    </rPh>
    <rPh sb="537" eb="539">
      <t>ヨウイン</t>
    </rPh>
    <rPh sb="546" eb="548">
      <t>ルイジ</t>
    </rPh>
    <rPh sb="548" eb="550">
      <t>ダンタイ</t>
    </rPh>
    <rPh sb="551" eb="553">
      <t>ヒカク</t>
    </rPh>
    <rPh sb="556" eb="557">
      <t>ワル</t>
    </rPh>
    <rPh sb="559" eb="561">
      <t>コンゴ</t>
    </rPh>
    <rPh sb="562" eb="564">
      <t>セツゾク</t>
    </rPh>
    <rPh sb="564" eb="567">
      <t>ソクシントウ</t>
    </rPh>
    <rPh sb="568" eb="569">
      <t>オコナ</t>
    </rPh>
    <rPh sb="570" eb="571">
      <t>ユウ</t>
    </rPh>
    <rPh sb="571" eb="572">
      <t>シュウ</t>
    </rPh>
    <rPh sb="572" eb="574">
      <t>スイリョウ</t>
    </rPh>
    <rPh sb="575" eb="577">
      <t>ゾウカ</t>
    </rPh>
    <rPh sb="578" eb="579">
      <t>ツト</t>
    </rPh>
    <rPh sb="581" eb="583">
      <t>ヒツヨウ</t>
    </rPh>
    <rPh sb="608" eb="610">
      <t>ゲンザイ</t>
    </rPh>
    <rPh sb="610" eb="612">
      <t>ショリ</t>
    </rPh>
    <rPh sb="612" eb="615">
      <t>クイキナイ</t>
    </rPh>
    <rPh sb="615" eb="617">
      <t>ジンコウ</t>
    </rPh>
    <rPh sb="621" eb="623">
      <t>ジッサイ</t>
    </rPh>
    <rPh sb="624" eb="626">
      <t>スイセン</t>
    </rPh>
    <rPh sb="626" eb="628">
      <t>ベンジョ</t>
    </rPh>
    <rPh sb="629" eb="631">
      <t>セッチ</t>
    </rPh>
    <rPh sb="633" eb="635">
      <t>オスイ</t>
    </rPh>
    <rPh sb="635" eb="637">
      <t>ショリ</t>
    </rPh>
    <rPh sb="641" eb="643">
      <t>ジンコウ</t>
    </rPh>
    <rPh sb="644" eb="646">
      <t>ワリアイ</t>
    </rPh>
    <rPh sb="647" eb="648">
      <t>アラワ</t>
    </rPh>
    <rPh sb="649" eb="651">
      <t>スイセン</t>
    </rPh>
    <rPh sb="651" eb="652">
      <t>カ</t>
    </rPh>
    <rPh sb="652" eb="653">
      <t>リツ</t>
    </rPh>
    <rPh sb="655" eb="657">
      <t>ケイネン</t>
    </rPh>
    <rPh sb="657" eb="659">
      <t>ヒカク</t>
    </rPh>
    <rPh sb="662" eb="663">
      <t>ワズ</t>
    </rPh>
    <rPh sb="667" eb="669">
      <t>ジョウショウ</t>
    </rPh>
    <rPh sb="669" eb="671">
      <t>ケイコウ</t>
    </rPh>
    <rPh sb="675" eb="677">
      <t>ルイジ</t>
    </rPh>
    <rPh sb="677" eb="679">
      <t>ダンタイ</t>
    </rPh>
    <rPh sb="681" eb="683">
      <t>ヒカク</t>
    </rPh>
    <rPh sb="685" eb="686">
      <t>ヨ</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</si>
</sst>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4936632"/>
        <c:axId val="19490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0.01</c:v>
                </c:pt>
              </c:numCache>
            </c:numRef>
          </c:val>
          <c:smooth val="0"/>
        </c:ser>
        <c:dLbls>
          <c:showLegendKey val="0"/>
          <c:showVal val="0"/>
          <c:showCatName val="0"/>
          <c:showSerName val="0"/>
          <c:showPercent val="0"/>
          <c:showBubbleSize val="0"/>
        </c:dLbls>
        <c:marker val="1"/>
        <c:smooth val="0"/>
        <c:axId val="114936632"/>
        <c:axId val="194904440"/>
      </c:lineChart>
      <c:dateAx>
        <c:axId val="114936632"/>
        <c:scaling>
          <c:orientation val="minMax"/>
        </c:scaling>
        <c:delete val="1"/>
        <c:axPos val="b"/>
        <c:numFmt formatCode="ge" sourceLinked="1"/>
        <c:majorTickMark val="none"/>
        <c:minorTickMark val="none"/>
        <c:tickLblPos val="none"/>
        <c:crossAx val="194904440"/>
        <c:crosses val="autoZero"/>
        <c:auto val="1"/>
        <c:lblOffset val="100"/>
        <c:baseTimeUnit val="years"/>
      </c:dateAx>
      <c:valAx>
        <c:axId val="19490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3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4283488"/>
        <c:axId val="19588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61.03</c:v>
                </c:pt>
              </c:numCache>
            </c:numRef>
          </c:val>
          <c:smooth val="0"/>
        </c:ser>
        <c:dLbls>
          <c:showLegendKey val="0"/>
          <c:showVal val="0"/>
          <c:showCatName val="0"/>
          <c:showSerName val="0"/>
          <c:showPercent val="0"/>
          <c:showBubbleSize val="0"/>
        </c:dLbls>
        <c:marker val="1"/>
        <c:smooth val="0"/>
        <c:axId val="194283488"/>
        <c:axId val="195887592"/>
      </c:lineChart>
      <c:dateAx>
        <c:axId val="194283488"/>
        <c:scaling>
          <c:orientation val="minMax"/>
        </c:scaling>
        <c:delete val="1"/>
        <c:axPos val="b"/>
        <c:numFmt formatCode="ge" sourceLinked="1"/>
        <c:majorTickMark val="none"/>
        <c:minorTickMark val="none"/>
        <c:tickLblPos val="none"/>
        <c:crossAx val="195887592"/>
        <c:crosses val="autoZero"/>
        <c:auto val="1"/>
        <c:lblOffset val="100"/>
        <c:baseTimeUnit val="years"/>
      </c:dateAx>
      <c:valAx>
        <c:axId val="19588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88.58</c:v>
                </c:pt>
                <c:pt idx="1">
                  <c:v>89.12</c:v>
                </c:pt>
                <c:pt idx="2">
                  <c:v>89.09</c:v>
                </c:pt>
                <c:pt idx="3">
                  <c:v>88.81</c:v>
                </c:pt>
                <c:pt idx="4">
                  <c:v>90.28</c:v>
                </c:pt>
              </c:numCache>
            </c:numRef>
          </c:val>
        </c:ser>
        <c:dLbls>
          <c:showLegendKey val="0"/>
          <c:showVal val="0"/>
          <c:showCatName val="0"/>
          <c:showSerName val="0"/>
          <c:showPercent val="0"/>
          <c:showBubbleSize val="0"/>
        </c:dLbls>
        <c:gapWidth val="150"/>
        <c:axId val="195888768"/>
        <c:axId val="195889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86.83</c:v>
                </c:pt>
              </c:numCache>
            </c:numRef>
          </c:val>
          <c:smooth val="0"/>
        </c:ser>
        <c:dLbls>
          <c:showLegendKey val="0"/>
          <c:showVal val="0"/>
          <c:showCatName val="0"/>
          <c:showSerName val="0"/>
          <c:showPercent val="0"/>
          <c:showBubbleSize val="0"/>
        </c:dLbls>
        <c:marker val="1"/>
        <c:smooth val="0"/>
        <c:axId val="195888768"/>
        <c:axId val="195889160"/>
      </c:lineChart>
      <c:dateAx>
        <c:axId val="195888768"/>
        <c:scaling>
          <c:orientation val="minMax"/>
        </c:scaling>
        <c:delete val="1"/>
        <c:axPos val="b"/>
        <c:numFmt formatCode="ge" sourceLinked="1"/>
        <c:majorTickMark val="none"/>
        <c:minorTickMark val="none"/>
        <c:tickLblPos val="none"/>
        <c:crossAx val="195889160"/>
        <c:crosses val="autoZero"/>
        <c:auto val="1"/>
        <c:lblOffset val="100"/>
        <c:baseTimeUnit val="years"/>
      </c:dateAx>
      <c:valAx>
        <c:axId val="19588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88.92</c:v>
                </c:pt>
                <c:pt idx="1">
                  <c:v>88.45</c:v>
                </c:pt>
                <c:pt idx="2">
                  <c:v>88.23</c:v>
                </c:pt>
                <c:pt idx="3">
                  <c:v>87.9</c:v>
                </c:pt>
                <c:pt idx="4">
                  <c:v>86.98</c:v>
                </c:pt>
              </c:numCache>
            </c:numRef>
          </c:val>
        </c:ser>
        <c:dLbls>
          <c:showLegendKey val="0"/>
          <c:showVal val="0"/>
          <c:showCatName val="0"/>
          <c:showSerName val="0"/>
          <c:showPercent val="0"/>
          <c:showBubbleSize val="0"/>
        </c:dLbls>
        <c:gapWidth val="150"/>
        <c:axId val="194739144"/>
        <c:axId val="195122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739144"/>
        <c:axId val="195122184"/>
      </c:lineChart>
      <c:dateAx>
        <c:axId val="194739144"/>
        <c:scaling>
          <c:orientation val="minMax"/>
        </c:scaling>
        <c:delete val="1"/>
        <c:axPos val="b"/>
        <c:numFmt formatCode="ge" sourceLinked="1"/>
        <c:majorTickMark val="none"/>
        <c:minorTickMark val="none"/>
        <c:tickLblPos val="none"/>
        <c:crossAx val="195122184"/>
        <c:crosses val="autoZero"/>
        <c:auto val="1"/>
        <c:lblOffset val="100"/>
        <c:baseTimeUnit val="years"/>
      </c:dateAx>
      <c:valAx>
        <c:axId val="19512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3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597776"/>
        <c:axId val="19508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597776"/>
        <c:axId val="195083376"/>
      </c:lineChart>
      <c:dateAx>
        <c:axId val="195597776"/>
        <c:scaling>
          <c:orientation val="minMax"/>
        </c:scaling>
        <c:delete val="1"/>
        <c:axPos val="b"/>
        <c:numFmt formatCode="ge" sourceLinked="1"/>
        <c:majorTickMark val="none"/>
        <c:minorTickMark val="none"/>
        <c:tickLblPos val="none"/>
        <c:crossAx val="195083376"/>
        <c:crosses val="autoZero"/>
        <c:auto val="1"/>
        <c:lblOffset val="100"/>
        <c:baseTimeUnit val="years"/>
      </c:dateAx>
      <c:valAx>
        <c:axId val="19508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9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573144"/>
        <c:axId val="19569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573144"/>
        <c:axId val="195691424"/>
      </c:lineChart>
      <c:dateAx>
        <c:axId val="195573144"/>
        <c:scaling>
          <c:orientation val="minMax"/>
        </c:scaling>
        <c:delete val="1"/>
        <c:axPos val="b"/>
        <c:numFmt formatCode="ge" sourceLinked="1"/>
        <c:majorTickMark val="none"/>
        <c:minorTickMark val="none"/>
        <c:tickLblPos val="none"/>
        <c:crossAx val="195691424"/>
        <c:crosses val="autoZero"/>
        <c:auto val="1"/>
        <c:lblOffset val="100"/>
        <c:baseTimeUnit val="years"/>
      </c:dateAx>
      <c:valAx>
        <c:axId val="19569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7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281920"/>
        <c:axId val="194282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281920"/>
        <c:axId val="194282312"/>
      </c:lineChart>
      <c:dateAx>
        <c:axId val="194281920"/>
        <c:scaling>
          <c:orientation val="minMax"/>
        </c:scaling>
        <c:delete val="1"/>
        <c:axPos val="b"/>
        <c:numFmt formatCode="ge" sourceLinked="1"/>
        <c:majorTickMark val="none"/>
        <c:minorTickMark val="none"/>
        <c:tickLblPos val="none"/>
        <c:crossAx val="194282312"/>
        <c:crosses val="autoZero"/>
        <c:auto val="1"/>
        <c:lblOffset val="100"/>
        <c:baseTimeUnit val="years"/>
      </c:dateAx>
      <c:valAx>
        <c:axId val="19428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283880"/>
        <c:axId val="19428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283880"/>
        <c:axId val="194284272"/>
      </c:lineChart>
      <c:dateAx>
        <c:axId val="194283880"/>
        <c:scaling>
          <c:orientation val="minMax"/>
        </c:scaling>
        <c:delete val="1"/>
        <c:axPos val="b"/>
        <c:numFmt formatCode="ge" sourceLinked="1"/>
        <c:majorTickMark val="none"/>
        <c:minorTickMark val="none"/>
        <c:tickLblPos val="none"/>
        <c:crossAx val="194284272"/>
        <c:crosses val="autoZero"/>
        <c:auto val="1"/>
        <c:lblOffset val="100"/>
        <c:baseTimeUnit val="years"/>
      </c:dateAx>
      <c:valAx>
        <c:axId val="19428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8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578.19000000000005</c:v>
                </c:pt>
                <c:pt idx="1">
                  <c:v>588.71</c:v>
                </c:pt>
                <c:pt idx="2">
                  <c:v>570.35</c:v>
                </c:pt>
                <c:pt idx="3">
                  <c:v>538.28</c:v>
                </c:pt>
                <c:pt idx="4">
                  <c:v>551.16</c:v>
                </c:pt>
              </c:numCache>
            </c:numRef>
          </c:val>
        </c:ser>
        <c:dLbls>
          <c:showLegendKey val="0"/>
          <c:showVal val="0"/>
          <c:showCatName val="0"/>
          <c:showSerName val="0"/>
          <c:showPercent val="0"/>
          <c:showBubbleSize val="0"/>
        </c:dLbls>
        <c:gapWidth val="150"/>
        <c:axId val="194281528"/>
        <c:axId val="19428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1053.93</c:v>
                </c:pt>
              </c:numCache>
            </c:numRef>
          </c:val>
          <c:smooth val="0"/>
        </c:ser>
        <c:dLbls>
          <c:showLegendKey val="0"/>
          <c:showVal val="0"/>
          <c:showCatName val="0"/>
          <c:showSerName val="0"/>
          <c:showPercent val="0"/>
          <c:showBubbleSize val="0"/>
        </c:dLbls>
        <c:marker val="1"/>
        <c:smooth val="0"/>
        <c:axId val="194281528"/>
        <c:axId val="194281136"/>
      </c:lineChart>
      <c:dateAx>
        <c:axId val="194281528"/>
        <c:scaling>
          <c:orientation val="minMax"/>
        </c:scaling>
        <c:delete val="1"/>
        <c:axPos val="b"/>
        <c:numFmt formatCode="ge" sourceLinked="1"/>
        <c:majorTickMark val="none"/>
        <c:minorTickMark val="none"/>
        <c:tickLblPos val="none"/>
        <c:crossAx val="194281136"/>
        <c:crosses val="autoZero"/>
        <c:auto val="1"/>
        <c:lblOffset val="100"/>
        <c:baseTimeUnit val="years"/>
      </c:dateAx>
      <c:valAx>
        <c:axId val="19428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8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89.41</c:v>
                </c:pt>
                <c:pt idx="1">
                  <c:v>89.51</c:v>
                </c:pt>
                <c:pt idx="2">
                  <c:v>94.92</c:v>
                </c:pt>
                <c:pt idx="3">
                  <c:v>95.44</c:v>
                </c:pt>
                <c:pt idx="4">
                  <c:v>95.48</c:v>
                </c:pt>
              </c:numCache>
            </c:numRef>
          </c:val>
        </c:ser>
        <c:dLbls>
          <c:showLegendKey val="0"/>
          <c:showVal val="0"/>
          <c:showCatName val="0"/>
          <c:showSerName val="0"/>
          <c:showPercent val="0"/>
          <c:showBubbleSize val="0"/>
        </c:dLbls>
        <c:gapWidth val="150"/>
        <c:axId val="194285448"/>
        <c:axId val="19428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85.23</c:v>
                </c:pt>
              </c:numCache>
            </c:numRef>
          </c:val>
          <c:smooth val="0"/>
        </c:ser>
        <c:dLbls>
          <c:showLegendKey val="0"/>
          <c:showVal val="0"/>
          <c:showCatName val="0"/>
          <c:showSerName val="0"/>
          <c:showPercent val="0"/>
          <c:showBubbleSize val="0"/>
        </c:dLbls>
        <c:marker val="1"/>
        <c:smooth val="0"/>
        <c:axId val="194285448"/>
        <c:axId val="194285840"/>
      </c:lineChart>
      <c:dateAx>
        <c:axId val="194285448"/>
        <c:scaling>
          <c:orientation val="minMax"/>
        </c:scaling>
        <c:delete val="1"/>
        <c:axPos val="b"/>
        <c:numFmt formatCode="ge" sourceLinked="1"/>
        <c:majorTickMark val="none"/>
        <c:minorTickMark val="none"/>
        <c:tickLblPos val="none"/>
        <c:crossAx val="194285840"/>
        <c:crosses val="autoZero"/>
        <c:auto val="1"/>
        <c:lblOffset val="100"/>
        <c:baseTimeUnit val="years"/>
      </c:dateAx>
      <c:valAx>
        <c:axId val="19428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8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215.01</c:v>
                </c:pt>
                <c:pt idx="1">
                  <c:v>215.99</c:v>
                </c:pt>
                <c:pt idx="2">
                  <c:v>209.44</c:v>
                </c:pt>
                <c:pt idx="3">
                  <c:v>209.57</c:v>
                </c:pt>
                <c:pt idx="4">
                  <c:v>211.74</c:v>
                </c:pt>
              </c:numCache>
            </c:numRef>
          </c:val>
        </c:ser>
        <c:dLbls>
          <c:showLegendKey val="0"/>
          <c:showVal val="0"/>
          <c:showCatName val="0"/>
          <c:showSerName val="0"/>
          <c:showPercent val="0"/>
          <c:showBubbleSize val="0"/>
        </c:dLbls>
        <c:gapWidth val="150"/>
        <c:axId val="195886024"/>
        <c:axId val="19588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185.7</c:v>
                </c:pt>
              </c:numCache>
            </c:numRef>
          </c:val>
          <c:smooth val="0"/>
        </c:ser>
        <c:dLbls>
          <c:showLegendKey val="0"/>
          <c:showVal val="0"/>
          <c:showCatName val="0"/>
          <c:showSerName val="0"/>
          <c:showPercent val="0"/>
          <c:showBubbleSize val="0"/>
        </c:dLbls>
        <c:marker val="1"/>
        <c:smooth val="0"/>
        <c:axId val="195886024"/>
        <c:axId val="195886416"/>
      </c:lineChart>
      <c:dateAx>
        <c:axId val="195886024"/>
        <c:scaling>
          <c:orientation val="minMax"/>
        </c:scaling>
        <c:delete val="1"/>
        <c:axPos val="b"/>
        <c:numFmt formatCode="ge" sourceLinked="1"/>
        <c:majorTickMark val="none"/>
        <c:minorTickMark val="none"/>
        <c:tickLblPos val="none"/>
        <c:crossAx val="195886416"/>
        <c:crosses val="autoZero"/>
        <c:auto val="1"/>
        <c:lblOffset val="100"/>
        <c:baseTimeUnit val="years"/>
      </c:dateAx>
      <c:valAx>
        <c:axId val="19588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8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31" zoomScaleNormal="100" workbookViewId="0">
      <selection activeCell="CC25" sqref="CC2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福岡県　小郡市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
        <v>122</v>
      </c>
      <c r="AE8" s="73"/>
      <c r="AF8" s="73"/>
      <c r="AG8" s="73"/>
      <c r="AH8" s="73"/>
      <c r="AI8" s="73"/>
      <c r="AJ8" s="73"/>
      <c r="AK8" s="4"/>
      <c r="AL8" s="67">
        <f>データ!S6</f>
        <v>59385</v>
      </c>
      <c r="AM8" s="67"/>
      <c r="AN8" s="67"/>
      <c r="AO8" s="67"/>
      <c r="AP8" s="67"/>
      <c r="AQ8" s="67"/>
      <c r="AR8" s="67"/>
      <c r="AS8" s="67"/>
      <c r="AT8" s="66">
        <f>データ!T6</f>
        <v>45.51</v>
      </c>
      <c r="AU8" s="66"/>
      <c r="AV8" s="66"/>
      <c r="AW8" s="66"/>
      <c r="AX8" s="66"/>
      <c r="AY8" s="66"/>
      <c r="AZ8" s="66"/>
      <c r="BA8" s="66"/>
      <c r="BB8" s="66">
        <f>データ!U6</f>
        <v>1304.8800000000001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92.88</v>
      </c>
      <c r="Q10" s="66"/>
      <c r="R10" s="66"/>
      <c r="S10" s="66"/>
      <c r="T10" s="66"/>
      <c r="U10" s="66"/>
      <c r="V10" s="66"/>
      <c r="W10" s="66">
        <f>データ!Q6</f>
        <v>85.38</v>
      </c>
      <c r="X10" s="66"/>
      <c r="Y10" s="66"/>
      <c r="Z10" s="66"/>
      <c r="AA10" s="66"/>
      <c r="AB10" s="66"/>
      <c r="AC10" s="66"/>
      <c r="AD10" s="67">
        <f>データ!R6</f>
        <v>3510</v>
      </c>
      <c r="AE10" s="67"/>
      <c r="AF10" s="67"/>
      <c r="AG10" s="67"/>
      <c r="AH10" s="67"/>
      <c r="AI10" s="67"/>
      <c r="AJ10" s="67"/>
      <c r="AK10" s="2"/>
      <c r="AL10" s="67">
        <f>データ!V6</f>
        <v>55037</v>
      </c>
      <c r="AM10" s="67"/>
      <c r="AN10" s="67"/>
      <c r="AO10" s="67"/>
      <c r="AP10" s="67"/>
      <c r="AQ10" s="67"/>
      <c r="AR10" s="67"/>
      <c r="AS10" s="67"/>
      <c r="AT10" s="66">
        <f>データ!W6</f>
        <v>11.92</v>
      </c>
      <c r="AU10" s="66"/>
      <c r="AV10" s="66"/>
      <c r="AW10" s="66"/>
      <c r="AX10" s="66"/>
      <c r="AY10" s="66"/>
      <c r="AZ10" s="66"/>
      <c r="BA10" s="66"/>
      <c r="BB10" s="66">
        <f>データ!X6</f>
        <v>4617.2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402168</v>
      </c>
      <c r="D6" s="33">
        <f t="shared" si="3"/>
        <v>47</v>
      </c>
      <c r="E6" s="33">
        <f t="shared" si="3"/>
        <v>17</v>
      </c>
      <c r="F6" s="33">
        <f t="shared" si="3"/>
        <v>1</v>
      </c>
      <c r="G6" s="33">
        <f t="shared" si="3"/>
        <v>0</v>
      </c>
      <c r="H6" s="33" t="str">
        <f t="shared" si="3"/>
        <v>福岡県　小郡市</v>
      </c>
      <c r="I6" s="33" t="str">
        <f t="shared" si="3"/>
        <v>法非適用</v>
      </c>
      <c r="J6" s="33" t="str">
        <f t="shared" si="3"/>
        <v>下水道事業</v>
      </c>
      <c r="K6" s="33" t="str">
        <f t="shared" si="3"/>
        <v>公共下水道</v>
      </c>
      <c r="L6" s="33" t="str">
        <f t="shared" si="3"/>
        <v>Bd2</v>
      </c>
      <c r="M6" s="33">
        <f t="shared" si="3"/>
        <v>0</v>
      </c>
      <c r="N6" s="34" t="str">
        <f t="shared" si="3"/>
        <v>-</v>
      </c>
      <c r="O6" s="34" t="str">
        <f t="shared" si="3"/>
        <v>該当数値なし</v>
      </c>
      <c r="P6" s="34">
        <f t="shared" si="3"/>
        <v>92.88</v>
      </c>
      <c r="Q6" s="34">
        <f t="shared" si="3"/>
        <v>85.38</v>
      </c>
      <c r="R6" s="34">
        <f t="shared" si="3"/>
        <v>3510</v>
      </c>
      <c r="S6" s="34">
        <f t="shared" si="3"/>
        <v>59385</v>
      </c>
      <c r="T6" s="34">
        <f t="shared" si="3"/>
        <v>45.51</v>
      </c>
      <c r="U6" s="34">
        <f t="shared" si="3"/>
        <v>1304.8800000000001</v>
      </c>
      <c r="V6" s="34">
        <f t="shared" si="3"/>
        <v>55037</v>
      </c>
      <c r="W6" s="34">
        <f t="shared" si="3"/>
        <v>11.92</v>
      </c>
      <c r="X6" s="34">
        <f t="shared" si="3"/>
        <v>4617.2</v>
      </c>
      <c r="Y6" s="35">
        <f>IF(Y7="",NA(),Y7)</f>
        <v>88.92</v>
      </c>
      <c r="Z6" s="35">
        <f t="shared" ref="Z6:AH6" si="4">IF(Z7="",NA(),Z7)</f>
        <v>88.45</v>
      </c>
      <c r="AA6" s="35">
        <f t="shared" si="4"/>
        <v>88.23</v>
      </c>
      <c r="AB6" s="35">
        <f t="shared" si="4"/>
        <v>87.9</v>
      </c>
      <c r="AC6" s="35">
        <f t="shared" si="4"/>
        <v>86.98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578.19000000000005</v>
      </c>
      <c r="BG6" s="35">
        <f t="shared" ref="BG6:BO6" si="7">IF(BG7="",NA(),BG7)</f>
        <v>588.71</v>
      </c>
      <c r="BH6" s="35">
        <f t="shared" si="7"/>
        <v>570.35</v>
      </c>
      <c r="BI6" s="35">
        <f t="shared" si="7"/>
        <v>538.28</v>
      </c>
      <c r="BJ6" s="35">
        <f t="shared" si="7"/>
        <v>551.16</v>
      </c>
      <c r="BK6" s="35">
        <f t="shared" si="7"/>
        <v>1189.0999999999999</v>
      </c>
      <c r="BL6" s="35">
        <f t="shared" si="7"/>
        <v>1115.1099999999999</v>
      </c>
      <c r="BM6" s="35">
        <f t="shared" si="7"/>
        <v>1010.51</v>
      </c>
      <c r="BN6" s="35">
        <f t="shared" si="7"/>
        <v>1031.56</v>
      </c>
      <c r="BO6" s="35">
        <f t="shared" si="7"/>
        <v>1053.93</v>
      </c>
      <c r="BP6" s="34" t="str">
        <f>IF(BP7="","",IF(BP7="-","【-】","【"&amp;SUBSTITUTE(TEXT(BP7,"#,##0.00"),"-","△")&amp;"】"))</f>
        <v>【728.30】</v>
      </c>
      <c r="BQ6" s="35">
        <f>IF(BQ7="",NA(),BQ7)</f>
        <v>89.41</v>
      </c>
      <c r="BR6" s="35">
        <f t="shared" ref="BR6:BZ6" si="8">IF(BR7="",NA(),BR7)</f>
        <v>89.51</v>
      </c>
      <c r="BS6" s="35">
        <f t="shared" si="8"/>
        <v>94.92</v>
      </c>
      <c r="BT6" s="35">
        <f t="shared" si="8"/>
        <v>95.44</v>
      </c>
      <c r="BU6" s="35">
        <f t="shared" si="8"/>
        <v>95.48</v>
      </c>
      <c r="BV6" s="35">
        <f t="shared" si="8"/>
        <v>78.78</v>
      </c>
      <c r="BW6" s="35">
        <f t="shared" si="8"/>
        <v>79.540000000000006</v>
      </c>
      <c r="BX6" s="35">
        <f t="shared" si="8"/>
        <v>83</v>
      </c>
      <c r="BY6" s="35">
        <f t="shared" si="8"/>
        <v>84.32</v>
      </c>
      <c r="BZ6" s="35">
        <f t="shared" si="8"/>
        <v>85.23</v>
      </c>
      <c r="CA6" s="34" t="str">
        <f>IF(CA7="","",IF(CA7="-","【-】","【"&amp;SUBSTITUTE(TEXT(CA7,"#,##0.00"),"-","△")&amp;"】"))</f>
        <v>【100.04】</v>
      </c>
      <c r="CB6" s="35">
        <f>IF(CB7="",NA(),CB7)</f>
        <v>215.01</v>
      </c>
      <c r="CC6" s="35">
        <f t="shared" ref="CC6:CK6" si="9">IF(CC7="",NA(),CC7)</f>
        <v>215.99</v>
      </c>
      <c r="CD6" s="35">
        <f t="shared" si="9"/>
        <v>209.44</v>
      </c>
      <c r="CE6" s="35">
        <f t="shared" si="9"/>
        <v>209.57</v>
      </c>
      <c r="CF6" s="35">
        <f t="shared" si="9"/>
        <v>211.74</v>
      </c>
      <c r="CG6" s="35">
        <f t="shared" si="9"/>
        <v>199.32</v>
      </c>
      <c r="CH6" s="35">
        <f t="shared" si="9"/>
        <v>199.36</v>
      </c>
      <c r="CI6" s="35">
        <f t="shared" si="9"/>
        <v>193.74</v>
      </c>
      <c r="CJ6" s="35">
        <f t="shared" si="9"/>
        <v>188.12</v>
      </c>
      <c r="CK6" s="35">
        <f t="shared" si="9"/>
        <v>185.7</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65.31</v>
      </c>
      <c r="CS6" s="35">
        <f t="shared" si="10"/>
        <v>62.09</v>
      </c>
      <c r="CT6" s="35">
        <f t="shared" si="10"/>
        <v>62.23</v>
      </c>
      <c r="CU6" s="35">
        <f t="shared" si="10"/>
        <v>60</v>
      </c>
      <c r="CV6" s="35">
        <f t="shared" si="10"/>
        <v>61.03</v>
      </c>
      <c r="CW6" s="34" t="str">
        <f>IF(CW7="","",IF(CW7="-","【-】","【"&amp;SUBSTITUTE(TEXT(CW7,"#,##0.00"),"-","△")&amp;"】"))</f>
        <v>【60.09】</v>
      </c>
      <c r="CX6" s="35">
        <f>IF(CX7="",NA(),CX7)</f>
        <v>88.58</v>
      </c>
      <c r="CY6" s="35">
        <f t="shared" ref="CY6:DG6" si="11">IF(CY7="",NA(),CY7)</f>
        <v>89.12</v>
      </c>
      <c r="CZ6" s="35">
        <f t="shared" si="11"/>
        <v>89.09</v>
      </c>
      <c r="DA6" s="35">
        <f t="shared" si="11"/>
        <v>88.81</v>
      </c>
      <c r="DB6" s="35">
        <f t="shared" si="11"/>
        <v>90.28</v>
      </c>
      <c r="DC6" s="35">
        <f t="shared" si="11"/>
        <v>87.07</v>
      </c>
      <c r="DD6" s="35">
        <f t="shared" si="11"/>
        <v>86.88</v>
      </c>
      <c r="DE6" s="35">
        <f t="shared" si="11"/>
        <v>86.56</v>
      </c>
      <c r="DF6" s="35">
        <f t="shared" si="11"/>
        <v>86.78</v>
      </c>
      <c r="DG6" s="35">
        <f t="shared" si="11"/>
        <v>86.83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0.06</v>
      </c>
      <c r="EL6" s="35">
        <f t="shared" si="14"/>
        <v>0.04</v>
      </c>
      <c r="EM6" s="35">
        <f t="shared" si="14"/>
        <v>0.38</v>
      </c>
      <c r="EN6" s="35">
        <f t="shared" si="14"/>
        <v>0.01</v>
      </c>
      <c r="EO6" s="34" t="str">
        <f>IF(EO7="","",IF(EO7="-","【-】","【"&amp;SUBSTITUTE(TEXT(EO7,"#,##0.00"),"-","△")&amp;"】"))</f>
        <v>【0.27】</v>
      </c>
    </row>
    <row r="7" spans="1:145" s="36" customFormat="1">
      <c r="A7" s="28"/>
      <c r="B7" s="37">
        <v>2016</v>
      </c>
      <c r="C7" s="37">
        <v>402168</v>
      </c>
      <c r="D7" s="37">
        <v>47</v>
      </c>
      <c r="E7" s="37">
        <v>17</v>
      </c>
      <c r="F7" s="37">
        <v>1</v>
      </c>
      <c r="G7" s="37">
        <v>0</v>
      </c>
      <c r="H7" s="37" t="s">
        <v>110</v>
      </c>
      <c r="I7" s="37" t="s">
        <v>111</v>
      </c>
      <c r="J7" s="37" t="s">
        <v>112</v>
      </c>
      <c r="K7" s="37" t="s">
        <v>113</v>
      </c>
      <c r="L7" s="37" t="s">
        <v>114</v>
      </c>
      <c r="M7" s="37"/>
      <c r="N7" s="38" t="s">
        <v>115</v>
      </c>
      <c r="O7" s="38" t="s">
        <v>116</v>
      </c>
      <c r="P7" s="38">
        <v>92.88</v>
      </c>
      <c r="Q7" s="38">
        <v>85.38</v>
      </c>
      <c r="R7" s="38">
        <v>3510</v>
      </c>
      <c r="S7" s="38">
        <v>59385</v>
      </c>
      <c r="T7" s="38">
        <v>45.51</v>
      </c>
      <c r="U7" s="38">
        <v>1304.8800000000001</v>
      </c>
      <c r="V7" s="38">
        <v>55037</v>
      </c>
      <c r="W7" s="38">
        <v>11.92</v>
      </c>
      <c r="X7" s="38">
        <v>4617.2</v>
      </c>
      <c r="Y7" s="38">
        <v>88.92</v>
      </c>
      <c r="Z7" s="38">
        <v>88.45</v>
      </c>
      <c r="AA7" s="38">
        <v>88.23</v>
      </c>
      <c r="AB7" s="38">
        <v>87.9</v>
      </c>
      <c r="AC7" s="38">
        <v>86.98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578.19000000000005</v>
      </c>
      <c r="BG7" s="38">
        <v>588.71</v>
      </c>
      <c r="BH7" s="38">
        <v>570.35</v>
      </c>
      <c r="BI7" s="38">
        <v>538.28</v>
      </c>
      <c r="BJ7" s="38">
        <v>551.16</v>
      </c>
      <c r="BK7" s="38">
        <v>1189.0999999999999</v>
      </c>
      <c r="BL7" s="38">
        <v>1115.1099999999999</v>
      </c>
      <c r="BM7" s="38">
        <v>1010.51</v>
      </c>
      <c r="BN7" s="38">
        <v>1031.56</v>
      </c>
      <c r="BO7" s="38">
        <v>1053.93</v>
      </c>
      <c r="BP7" s="38">
        <v>728.3</v>
      </c>
      <c r="BQ7" s="38">
        <v>89.41</v>
      </c>
      <c r="BR7" s="38">
        <v>89.51</v>
      </c>
      <c r="BS7" s="38">
        <v>94.92</v>
      </c>
      <c r="BT7" s="38">
        <v>95.44</v>
      </c>
      <c r="BU7" s="38">
        <v>95.48</v>
      </c>
      <c r="BV7" s="38">
        <v>78.78</v>
      </c>
      <c r="BW7" s="38">
        <v>79.540000000000006</v>
      </c>
      <c r="BX7" s="38">
        <v>83</v>
      </c>
      <c r="BY7" s="38">
        <v>84.32</v>
      </c>
      <c r="BZ7" s="38">
        <v>85.23</v>
      </c>
      <c r="CA7" s="38">
        <v>100.04</v>
      </c>
      <c r="CB7" s="38">
        <v>215.01</v>
      </c>
      <c r="CC7" s="38">
        <v>215.99</v>
      </c>
      <c r="CD7" s="38">
        <v>209.44</v>
      </c>
      <c r="CE7" s="38">
        <v>209.57</v>
      </c>
      <c r="CF7" s="38">
        <v>211.74</v>
      </c>
      <c r="CG7" s="38">
        <v>199.32</v>
      </c>
      <c r="CH7" s="38">
        <v>199.36</v>
      </c>
      <c r="CI7" s="38">
        <v>193.74</v>
      </c>
      <c r="CJ7" s="38">
        <v>188.12</v>
      </c>
      <c r="CK7" s="38">
        <v>185.7</v>
      </c>
      <c r="CL7" s="38">
        <v>137.82</v>
      </c>
      <c r="CM7" s="38" t="s">
        <v>115</v>
      </c>
      <c r="CN7" s="38" t="s">
        <v>115</v>
      </c>
      <c r="CO7" s="38" t="s">
        <v>115</v>
      </c>
      <c r="CP7" s="38" t="s">
        <v>115</v>
      </c>
      <c r="CQ7" s="38" t="s">
        <v>115</v>
      </c>
      <c r="CR7" s="38">
        <v>65.31</v>
      </c>
      <c r="CS7" s="38">
        <v>62.09</v>
      </c>
      <c r="CT7" s="38">
        <v>62.23</v>
      </c>
      <c r="CU7" s="38">
        <v>60</v>
      </c>
      <c r="CV7" s="38">
        <v>61.03</v>
      </c>
      <c r="CW7" s="38">
        <v>60.09</v>
      </c>
      <c r="CX7" s="38">
        <v>88.58</v>
      </c>
      <c r="CY7" s="38">
        <v>89.12</v>
      </c>
      <c r="CZ7" s="38">
        <v>89.09</v>
      </c>
      <c r="DA7" s="38">
        <v>88.81</v>
      </c>
      <c r="DB7" s="38">
        <v>90.28</v>
      </c>
      <c r="DC7" s="38">
        <v>87.07</v>
      </c>
      <c r="DD7" s="38">
        <v>86.88</v>
      </c>
      <c r="DE7" s="38">
        <v>86.56</v>
      </c>
      <c r="DF7" s="38">
        <v>86.78</v>
      </c>
      <c r="DG7" s="38">
        <v>86.83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0.06</v>
      </c>
      <c r="EL7" s="38">
        <v>0.04</v>
      </c>
      <c r="EM7" s="38">
        <v>0.38</v>
      </c>
      <c r="EN7" s="38">
        <v>0.01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master</cp:lastModifiedBy>
  <cp:lastPrinted>2018-02-08T23:48:40Z</cp:lastPrinted>
  <dcterms:created xsi:type="dcterms:W3CDTF">2017-12-25T02:12:44Z</dcterms:created>
  <dcterms:modified xsi:type="dcterms:W3CDTF">2018-02-09T08:38:55Z</dcterms:modified>
  <cp:category/>
</cp:coreProperties>
</file>